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G:\IT\Inventory and Reference Docs\HMS\Price Transparency\2024 for 2025\2025 Shoppable Completed\"/>
    </mc:Choice>
  </mc:AlternateContent>
  <xr:revisionPtr revIDLastSave="0" documentId="13_ncr:1_{27C1B99E-8AED-432C-8157-FBC46285EDF6}" xr6:coauthVersionLast="36" xr6:coauthVersionMax="36" xr10:uidLastSave="{00000000-0000-0000-0000-000000000000}"/>
  <workbookProtection workbookAlgorithmName="SHA-512" workbookHashValue="13/j8tFMClcQt6Jls2h1V7BC+KwRhepk2+cIwRMGV89TofCF4jToh8qvE3i+62E7eZcDdDvZx1RPMemFX7kJPg==" workbookSaltValue="o/0IxzxU1StxMEX/MWYU9w==" workbookSpinCount="100000" lockStructure="1"/>
  <bookViews>
    <workbookView xWindow="0" yWindow="0" windowWidth="28800" windowHeight="12225" xr2:uid="{B590D137-E8C3-4FA9-A02E-85B81A9C051A}"/>
  </bookViews>
  <sheets>
    <sheet name="SHOPPABLE SERVICES" sheetId="3" r:id="rId1"/>
    <sheet name="Payers" sheetId="11" state="hidden" r:id="rId2"/>
    <sheet name="IP R&amp;B" sheetId="12" state="hidden" r:id="rId3"/>
    <sheet name="IP R&amp;B 1" sheetId="14" state="hidden" r:id="rId4"/>
    <sheet name="IP R&amp;B 2" sheetId="19" state="hidden" r:id="rId5"/>
    <sheet name="IP R&amp;B 3" sheetId="15" state="hidden" r:id="rId6"/>
    <sheet name="IP R&amp;B 4" sheetId="20" state="hidden" r:id="rId7"/>
    <sheet name="DETOX" sheetId="21" state="hidden" r:id="rId8"/>
    <sheet name="DIS LT 30" sheetId="17" state="hidden" r:id="rId9"/>
    <sheet name="DIAG EXM" sheetId="27" state="hidden" r:id="rId10"/>
    <sheet name="PHP" sheetId="28" state="hidden" r:id="rId11"/>
    <sheet name="PHP PER DIEM" sheetId="29" state="hidden" r:id="rId12"/>
    <sheet name="IOP MH" sheetId="33" state="hidden" r:id="rId13"/>
    <sheet name="IOP SA" sheetId="37" state="hidden" r:id="rId14"/>
    <sheet name="IND 45 CDM 151" sheetId="38" state="hidden" r:id="rId15"/>
    <sheet name="IND 45 CDM 459" sheetId="39" state="hidden" r:id="rId16"/>
    <sheet name="IND 60 CDM 151" sheetId="40" state="hidden" r:id="rId17"/>
    <sheet name="IND 60 CDM 459" sheetId="41" state="hidden" r:id="rId18"/>
    <sheet name="GT 45 915" sheetId="42" state="hidden" r:id="rId19"/>
    <sheet name="GT 45 916" sheetId="43" state="hidden" r:id="rId20"/>
    <sheet name="GT 45-50 915" sheetId="44" state="hidden" r:id="rId21"/>
    <sheet name="GT 45-50 912" sheetId="45" state="hidden" r:id="rId22"/>
    <sheet name="SUB 25-34" sheetId="46" state="hidden" r:id="rId23"/>
    <sheet name="SUB 35" sheetId="47" state="hidden" r:id="rId2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9" i="3" l="1"/>
  <c r="K39" i="3"/>
  <c r="J39" i="3"/>
  <c r="G39" i="3"/>
  <c r="F39" i="3"/>
  <c r="E39" i="3"/>
  <c r="L38" i="3"/>
  <c r="K38" i="3"/>
  <c r="J38" i="3"/>
  <c r="G38" i="3"/>
  <c r="F38" i="3"/>
  <c r="E38" i="3"/>
  <c r="L35" i="3"/>
  <c r="K35" i="3"/>
  <c r="J35" i="3"/>
  <c r="G35" i="3"/>
  <c r="F35" i="3"/>
  <c r="E35" i="3"/>
  <c r="L34" i="3"/>
  <c r="K34" i="3"/>
  <c r="J34" i="3"/>
  <c r="G34" i="3"/>
  <c r="F34" i="3"/>
  <c r="E34" i="3"/>
  <c r="L33" i="3"/>
  <c r="K33" i="3"/>
  <c r="J33" i="3"/>
  <c r="G33" i="3"/>
  <c r="F33" i="3"/>
  <c r="E33" i="3"/>
  <c r="L32" i="3"/>
  <c r="K32" i="3"/>
  <c r="J32" i="3"/>
  <c r="G32" i="3"/>
  <c r="F32" i="3"/>
  <c r="E32" i="3"/>
  <c r="L31" i="3" l="1"/>
  <c r="K31" i="3"/>
  <c r="J31" i="3"/>
  <c r="G31" i="3"/>
  <c r="F31" i="3"/>
  <c r="E31" i="3"/>
  <c r="L30" i="3"/>
  <c r="K30" i="3"/>
  <c r="J30" i="3"/>
  <c r="G30" i="3"/>
  <c r="F30" i="3"/>
  <c r="E30" i="3"/>
  <c r="L29" i="3"/>
  <c r="K29" i="3"/>
  <c r="J29" i="3"/>
  <c r="G29" i="3"/>
  <c r="F29" i="3"/>
  <c r="E29" i="3"/>
  <c r="L28" i="3"/>
  <c r="K28" i="3"/>
  <c r="J28" i="3"/>
  <c r="G28" i="3"/>
  <c r="F28" i="3"/>
  <c r="E28" i="3"/>
  <c r="L27" i="3"/>
  <c r="K27" i="3"/>
  <c r="J27" i="3"/>
  <c r="G27" i="3"/>
  <c r="F27" i="3"/>
  <c r="E27" i="3"/>
  <c r="L26" i="3"/>
  <c r="K26" i="3"/>
  <c r="J26" i="3"/>
  <c r="G26" i="3"/>
  <c r="F26" i="3"/>
  <c r="E26" i="3"/>
  <c r="L25" i="3"/>
  <c r="K25" i="3"/>
  <c r="J25" i="3"/>
  <c r="G25" i="3"/>
  <c r="F25" i="3"/>
  <c r="E25" i="3"/>
  <c r="L24" i="3"/>
  <c r="K24" i="3"/>
  <c r="J24" i="3"/>
  <c r="G24" i="3"/>
  <c r="F24" i="3"/>
  <c r="E24" i="3"/>
  <c r="L23" i="3"/>
  <c r="K23" i="3"/>
  <c r="J23" i="3"/>
  <c r="G23" i="3"/>
  <c r="F23" i="3"/>
  <c r="E23" i="3"/>
  <c r="L20" i="3"/>
  <c r="K20" i="3"/>
  <c r="J20" i="3"/>
  <c r="G20" i="3"/>
  <c r="F20" i="3"/>
  <c r="E20" i="3"/>
  <c r="L19" i="3"/>
  <c r="K19" i="3"/>
  <c r="J19" i="3"/>
  <c r="G19" i="3"/>
  <c r="F19" i="3"/>
  <c r="E19" i="3"/>
  <c r="L18" i="3"/>
  <c r="K18" i="3"/>
  <c r="J18" i="3"/>
  <c r="G18" i="3"/>
  <c r="F18" i="3"/>
  <c r="E18" i="3"/>
  <c r="L17" i="3"/>
  <c r="K17" i="3"/>
  <c r="J17" i="3"/>
  <c r="G17" i="3"/>
  <c r="F17" i="3"/>
  <c r="E17" i="3"/>
  <c r="L16" i="3"/>
  <c r="K16" i="3"/>
  <c r="J16" i="3"/>
  <c r="G16" i="3"/>
  <c r="F16" i="3"/>
  <c r="E16" i="3"/>
  <c r="L15" i="3"/>
  <c r="K15" i="3"/>
  <c r="J15" i="3"/>
  <c r="G15" i="3"/>
  <c r="F15" i="3"/>
  <c r="E15" i="3"/>
  <c r="L14" i="3"/>
  <c r="K14" i="3"/>
  <c r="J14" i="3"/>
  <c r="G14" i="3"/>
  <c r="F14" i="3"/>
  <c r="E14" i="3"/>
</calcChain>
</file>

<file path=xl/sharedStrings.xml><?xml version="1.0" encoding="utf-8"?>
<sst xmlns="http://schemas.openxmlformats.org/spreadsheetml/2006/main" count="1719" uniqueCount="146">
  <si>
    <t>INSURANCE PLAN</t>
  </si>
  <si>
    <t>SELECT YOUR INSURANCE PLAN USING DROPDOWN</t>
  </si>
  <si>
    <t>SHOPPABLE SERVICE</t>
  </si>
  <si>
    <t>REIMBURSEMENT DETAIL</t>
  </si>
  <si>
    <t>REIMBURSEMENT TYPE</t>
  </si>
  <si>
    <t>MEDICARE PART A</t>
  </si>
  <si>
    <t>AETNA (MEDICARE ADVANTAGE)</t>
  </si>
  <si>
    <t>TYPE OF SERVICE</t>
  </si>
  <si>
    <t>BILLING CODE</t>
  </si>
  <si>
    <t>PAYOR-SPECIFIC NEGOTIATED RATE</t>
  </si>
  <si>
    <t>DISCOUNTED CASH PRICE</t>
  </si>
  <si>
    <t>MAXIMUM NEGOTIATED CHARGE</t>
  </si>
  <si>
    <t>MINIMUM NEGOTIATED CHARGE</t>
  </si>
  <si>
    <t>PER DIEM</t>
  </si>
  <si>
    <t>Inpatient</t>
  </si>
  <si>
    <t>GROSS CHARGE</t>
  </si>
  <si>
    <t>SERVICE DETAIL</t>
  </si>
  <si>
    <t>MEDICARE PART B</t>
  </si>
  <si>
    <t>All services and/or gross charge and/or negotiated rate(s) reflected in this document are as of 1/1/2025.</t>
  </si>
  <si>
    <t>HUMANA (MEDICARE ADVANTAGE)</t>
  </si>
  <si>
    <t>CASE RATE</t>
  </si>
  <si>
    <t>Outpatient</t>
  </si>
  <si>
    <t xml:space="preserve">Instructions:  Please choose your insurance provider from the dropdown menu below.  </t>
  </si>
  <si>
    <t>AETNA</t>
  </si>
  <si>
    <t>CIGNA</t>
  </si>
  <si>
    <t>MOLINA MARKETPLACE</t>
  </si>
  <si>
    <t>INPATIENT PSYCHIATRIC ROOM AND BOARD</t>
  </si>
  <si>
    <t>Rev Code 124</t>
  </si>
  <si>
    <t>ALCOHOL, DRUG ABUSE OR DEPENDENCE WITHOUT REHABILITATION THERAPY WITHOUT MCC</t>
  </si>
  <si>
    <t>Rev Code 124, 126  DRG 897</t>
  </si>
  <si>
    <t xml:space="preserve">Estimated DRG amount for average 7 day stay.  Length of stay and comorbidities will adjust rate. Rate applies only to room and board services.  </t>
  </si>
  <si>
    <t>DEPRESSIVE NEUROSIS</t>
  </si>
  <si>
    <t>Rev Code 124, 126  DRG 881</t>
  </si>
  <si>
    <t>PSYCHOSIS</t>
  </si>
  <si>
    <t>Rev Code 124, 126  DRG 885</t>
  </si>
  <si>
    <t>Rev Code 126</t>
  </si>
  <si>
    <t>OTHER</t>
  </si>
  <si>
    <t>PERCENT OF TOTAL BILLED CHARGES</t>
  </si>
  <si>
    <t>INTENSIVE OUTPATIENT PSYCHIATRIC SERVICES (IOP)</t>
  </si>
  <si>
    <t>MENTAL HEALTH</t>
  </si>
  <si>
    <t>SUBSTANCE ABUSE</t>
  </si>
  <si>
    <t>Haven Behavioral Services of Albuquerque LLC</t>
  </si>
  <si>
    <t>d/b/a Haven Behavioral Hospital of Albuquerque</t>
  </si>
  <si>
    <t>5400 Gibson Boulevard SE, Albuquerque NM  87108</t>
  </si>
  <si>
    <t>505.254.4500</t>
  </si>
  <si>
    <t>All current services provided by this hospital are listed below.  Other services may be provided by independent healthcare providers.  Such services may include but are not limited to pathology services and/or radiology services and/or physician visits and therapies.  These outside services will be billed directly by the provider.  Haven Behavioral Hospital of Albuquerque does not negotiate or control those charges or reimbursement rates.</t>
  </si>
  <si>
    <t>Individual payors listed from the dropdown menu below are the individual payors that may have negotiated rates with Haven Behavioral Hospital of Albuquerque.  If a service is listed without a payor rate, there is no negotiated or contracted rate for that service for that payor.</t>
  </si>
  <si>
    <t>BLUE CROSS ADVANTAGE (MEDICARE ADVANTAGE)</t>
  </si>
  <si>
    <t xml:space="preserve">BLUE CROSS BLUE SHIELD (MEDICAID) </t>
  </si>
  <si>
    <t>BLUE CROSS BLUE SHIELD NEW MEXICO COMMUNITY HMO</t>
  </si>
  <si>
    <t>BLUE CROSS BLUE SHIELD NEW MEXICO HMO, PPO, PAR POS only</t>
  </si>
  <si>
    <t>BLUE CROSS FEDERAL HMO, PPO, PAR POS only</t>
  </si>
  <si>
    <t>CARE IMPROVEMENT PLUS (MEDICARE ADVANTAGE)</t>
  </si>
  <si>
    <t>CHAMPVA</t>
  </si>
  <si>
    <t>CHRISTUS HEALTH (MEDICARE ADVANTAGE)</t>
  </si>
  <si>
    <t>CHRISTUS HEALTH COMMERCIAL</t>
  </si>
  <si>
    <t>CHRISTUS HEALTH MARKETPLACE</t>
  </si>
  <si>
    <t>CIGNA HEALTHSPRING (MEDICARE ADVANTAGE)</t>
  </si>
  <si>
    <t>HUMANA</t>
  </si>
  <si>
    <t>MAGELLAN PRESBYTERIAN</t>
  </si>
  <si>
    <t xml:space="preserve">MAGELLAN PRESBYTERIAN (MEDICAID) </t>
  </si>
  <si>
    <t>MAGELLAN PRESBYTERIAN (MEDICARE ADVANTAGE)</t>
  </si>
  <si>
    <t>MEDICAID IHS NEW MEXICO</t>
  </si>
  <si>
    <t>MEDICAID IHS/CHS SI NEW MEXICO</t>
  </si>
  <si>
    <t>MEDICAID NEW MEXICO</t>
  </si>
  <si>
    <t>MOLINA NEW MEXICO (MEDICARE ADVANTAGE)</t>
  </si>
  <si>
    <t>MOLINA OF NEW MEXICO (MEDICAID)</t>
  </si>
  <si>
    <t>TRICARE / MHN / HEALTH NET</t>
  </si>
  <si>
    <t>TRIWEST HEALTH ALLIANCE VACCN</t>
  </si>
  <si>
    <t>TRUE HEALTH NEW MEXICO</t>
  </si>
  <si>
    <t>TRUE HEALTH NEW MEXICO (MEDICARE ADVANTAGE)</t>
  </si>
  <si>
    <t>UBH (OPTUM)</t>
  </si>
  <si>
    <t>UBH OPTUM (MEDICARE ADVANTAGE</t>
  </si>
  <si>
    <t>UNITED COMMUNITY (MEDICAID)</t>
  </si>
  <si>
    <t>UNITED COMMUNITY CARE (OPTUM) (MEDICARE ADVANTAGE)</t>
  </si>
  <si>
    <t>VA FEE BASIS</t>
  </si>
  <si>
    <t xml:space="preserve">WESTERN SKY COMMUNITY (MEDICAID) </t>
  </si>
  <si>
    <t>CONTRACT RATE room and board services only</t>
  </si>
  <si>
    <t>CONTRACT RATE</t>
  </si>
  <si>
    <t>Rate is Per Payers Fee Schedule</t>
  </si>
  <si>
    <t>PER DIEM  RATE with additional GRT tax adjustment</t>
  </si>
  <si>
    <t>CONTRACT RATE IS 95% max allowable by mcr or 70% of billed chgs cacluating out to be 95% of their max allowable fee schedule</t>
  </si>
  <si>
    <t>CONTRACT RATE 48.3% of charges. Per Diem rate shown calculated as 48.3% of room charge.</t>
  </si>
  <si>
    <t>CONTRACT RATE, room and board service only</t>
  </si>
  <si>
    <t xml:space="preserve">Estimated DRG amount for average 5 day stay.  Length of stay and comorbidities will adjust rate. Rate applies only to room and board services.  </t>
  </si>
  <si>
    <t xml:space="preserve">Estimated DRG amount for average 9 day stay.  Length of stay and comorbidities will adjust rate. Rate applies only to room and board services.  </t>
  </si>
  <si>
    <t>ADMINISTRATIVE DAYS</t>
  </si>
  <si>
    <t>Rev Code 169</t>
  </si>
  <si>
    <t>INPATIENT DETOXIFICATION</t>
  </si>
  <si>
    <t>PER DIEM  RATE  with additional GRT tax adjustment</t>
  </si>
  <si>
    <t>PER DIEM 100% STATE RATE  with additional GRT tax adjustment</t>
  </si>
  <si>
    <t>DISCHARGE VISIT LESS THAN 30 MINUTES</t>
  </si>
  <si>
    <t>CPT 90238</t>
  </si>
  <si>
    <t>No negotiated rate, may pay by payor fee schedule</t>
  </si>
  <si>
    <t>Service received as part of inpatient stay.  Not covered by Medicare Part A.  Billed separately to Medicare Part B No negotiated rate, may pay by payor fee schedule</t>
  </si>
  <si>
    <t>All-inclusive plan, room and board reimbursement bundled for all inpatient services received.</t>
  </si>
  <si>
    <t>PSYCHIATRIC DIAG EXM W/MEDICAL SERVICES</t>
  </si>
  <si>
    <t>CPT 90792</t>
  </si>
  <si>
    <t xml:space="preserve">PARTIAL HOSPITALIZATION PROGRAM </t>
  </si>
  <si>
    <t>Bundled service - Partial Hospitalization Program.  Dependent on meeting payors minimum requirements for per-diem rate. Payor may pay per fee schedule if # of groups per day do not meet PHP minimum requirements.</t>
  </si>
  <si>
    <t>Bundled service -Partial Hospitialization Program.  Dependent on meeting payors minimum requirements for per-diem rate. Rate based on payer fee schedule for # of groups attended</t>
  </si>
  <si>
    <t>No negotiated rate.Bundled service - Partial Hospitalization Program.  Dependent on meeting payors minimum requirements for per-diem rate. Payor may pay per fee schedule if # of groups per day do not meet PHP minimum requirements.</t>
  </si>
  <si>
    <t xml:space="preserve">PER DIEM </t>
  </si>
  <si>
    <t>No negotiated rateBundled service - Partial Hospitalization Program.  Dependent on meeting payors minimum requirements for per-diem rate. Payor may pay per fee schedule if # of groups per day do not meet PHP minimum requirements.</t>
  </si>
  <si>
    <t>Rev Code 912, 913 HCPCS H0035</t>
  </si>
  <si>
    <t>PARTIAL HOSPITALIZATION PROGRAM (PER DIEM)</t>
  </si>
  <si>
    <t>Rev Code 912, 913 HCPCS S0201</t>
  </si>
  <si>
    <t>No negotiated rate. Bundled service - Partial Hospitalization Program.  Dependent on meeting payors minimum requirements for per-diem rate. Payor may pay per fee schedule if # of groups per day do not meet PHP minimum requirements.</t>
  </si>
  <si>
    <t>Rev Code 905 HCPCS S9480</t>
  </si>
  <si>
    <t>Bundled service - Intensive Outpatient Program.  Dependent on meeting payors minimum requirements for per-diem rate. Payor may pay per fee schedule if # of groups per day do not meet IOP minimum requirements.</t>
  </si>
  <si>
    <t>Bundled service - Intensive Outpatient Program.  Dependent on meeting payors minimum requirements for per-diem rate. Rate based on payer fee schedule for # of groups attended</t>
  </si>
  <si>
    <t>Contracted rate for bundled service - Intensive Outpatient Program.  Dependent on meeting payors minimum requirements for per-diem rate. Payor may pay per fee schedule if # of groups per day do not meet IOP minimum requirements.</t>
  </si>
  <si>
    <t>No negotiated rate. Bundled service - Intensive Outpatient Program.  Dependent on meeting payors minimum requirements for per-diem rate. Payor may pay per fee schedule if # of groups per day do not meet IOP minimum requirements.</t>
  </si>
  <si>
    <t>Rev Code 905 HCPCS H0015</t>
  </si>
  <si>
    <t>Not offered as an individual service; only available through participation in a Partial Hospitalization Program.  Payor may pay per fee schedule if # of groups per day do not meet PHP minimum requirements.</t>
  </si>
  <si>
    <t>Not offered as an individual service; only available through participation in an Intensive Outpatient Program.  Payor may pay per fee schedule if # of groups per day do not meet IOP minimum requirements.</t>
  </si>
  <si>
    <t>Part of PHP or IOP programs, and also if patient not enrolled in PHP/IOP programs payor may pay by per unit  fee schedule.  Payor may also pay by per unit fee schedule if minimum units not met to qualify for PHP/IOP Day.</t>
  </si>
  <si>
    <t>When part of Partial Hospitalization Program (PHP) payor may pay per fee schedule if # of groups per day do not meet PHP minimum requirements.  As individual service payor pays 81.44 per unit</t>
  </si>
  <si>
    <t>When part of Partial Hospitalization Program (PHP) payor may pay per fee schedule if # of groups per day do not meet PHP minimum requirements.  As individual service payor pays 122.37 per unit</t>
  </si>
  <si>
    <t>CPT 90834</t>
  </si>
  <si>
    <t>CDM 1510050</t>
  </si>
  <si>
    <t>CDM 4590834</t>
  </si>
  <si>
    <t>CDM 1510060</t>
  </si>
  <si>
    <t>CDM 4590837</t>
  </si>
  <si>
    <t>CPT 90837</t>
  </si>
  <si>
    <t>When part of Intensive Outpatient Program (IOP) payor may pay per fee schedule if # of groups per day do not meet IOP minimum requirements.  As individual service payor pays 81.44 per unit</t>
  </si>
  <si>
    <t>When part of an Intensive Outpatient Program (IOP) payor may pay per fee schedule if # of groups per day do not meet IOP minimum requirements.  As individual service payor pays 122.37 per unit</t>
  </si>
  <si>
    <t>INDIVIDUAL PSYCHOTHERAPY 45 MINUTES</t>
  </si>
  <si>
    <t>INDIVIDUAL PSYCHOTHERAPY 60 MINUTES</t>
  </si>
  <si>
    <t>Rev Code 915, CPT 90853</t>
  </si>
  <si>
    <t xml:space="preserve">GROUP PSYCHOTHERAPY 45 MINUTES </t>
  </si>
  <si>
    <t>AS PART OF AN INTENSIVE OUTPATIENT PROGRAM PSYCHIATRIC</t>
  </si>
  <si>
    <t>Rev Code 916, CPT 90846</t>
  </si>
  <si>
    <t>Part of PHP, and also if not part of PHP program payor may pay per unit by fee schedule if # of groups per day do not meet PHP minimum requirements.</t>
  </si>
  <si>
    <t>Part of IOP, also if not part of IOP program payor may pay per unit by fee schedule if # of groups per day do not meetIOP minimum requirements.</t>
  </si>
  <si>
    <t>GROUP PSYCHOTHERAPY 45-50 MINUTES</t>
  </si>
  <si>
    <t>AS PART OF PSYCHIATRIC PARTIAL HOSPITALIZATION PROGRAM</t>
  </si>
  <si>
    <t>Rev Code 915</t>
  </si>
  <si>
    <t>Rev Code 912, 913 HCPCS G0410</t>
  </si>
  <si>
    <t>Billed separately to Medicare Part B No negotiated rate, may pay by payor fee schedule</t>
  </si>
  <si>
    <t>All-inclusive plan, room and board reimbursement covers services while inpatient; PHP/IOP per-diem reimbursement covers services recived while PHP or IOP patient</t>
  </si>
  <si>
    <t>IP &amp; OP</t>
  </si>
  <si>
    <t>SUBSUQ HOSPITAL CARE 25-34 MINUTES</t>
  </si>
  <si>
    <t>CPT 99232</t>
  </si>
  <si>
    <t>SUBSUQ HOSPITAL CARE 35+ MINUTES</t>
  </si>
  <si>
    <t>CPT 99233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</si>
</sst>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10"/>
      <color theme="1"/>
      <name val="Calibri"/>
      <family val="2"/>
      <scheme val="minor"/>
    </font>
    <font>
      <b/>
      <sz val="12"/>
      <color theme="0"/>
      <name val="Calibri"/>
      <family val="2"/>
      <scheme val="minor"/>
    </font>
    <font>
      <b/>
      <sz val="12"/>
      <color theme="1"/>
      <name val="Calibri"/>
      <family val="2"/>
      <scheme val="minor"/>
    </font>
    <font>
      <sz val="1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rgb="FF0070C0"/>
        <bgColor indexed="64"/>
      </patternFill>
    </fill>
  </fills>
  <borders count="8">
    <border>
      <left/>
      <right/>
      <top/>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s>
  <cellStyleXfs count="1">
    <xf numFmtId="0" fontId="0" fillId="0" borderId="0"/>
  </cellStyleXfs>
  <cellXfs count="37">
    <xf numFmtId="0" fontId="0" fillId="0" borderId="0" xfId="0"/>
    <xf numFmtId="0" fontId="1" fillId="0" borderId="0" xfId="0" applyFont="1"/>
    <xf numFmtId="0" fontId="0" fillId="0" borderId="0" xfId="0" applyAlignment="1">
      <alignment horizontal="center" wrapText="1"/>
    </xf>
    <xf numFmtId="0" fontId="0" fillId="0" borderId="0" xfId="0" applyBorder="1" applyAlignment="1">
      <alignment horizontal="center" wrapText="1"/>
    </xf>
    <xf numFmtId="0" fontId="0" fillId="0" borderId="0" xfId="0" applyFill="1" applyAlignment="1">
      <alignment horizontal="center" wrapText="1"/>
    </xf>
    <xf numFmtId="0" fontId="1" fillId="0" borderId="0" xfId="0" applyFont="1" applyProtection="1">
      <protection locked="0"/>
    </xf>
    <xf numFmtId="0" fontId="0" fillId="0" borderId="0" xfId="0" applyProtection="1">
      <protection locked="0"/>
    </xf>
    <xf numFmtId="0" fontId="1" fillId="0" borderId="0" xfId="0" applyFont="1" applyAlignment="1" applyProtection="1">
      <alignment horizontal="right"/>
      <protection locked="0"/>
    </xf>
    <xf numFmtId="0" fontId="0" fillId="0" borderId="0" xfId="0" applyFont="1" applyAlignment="1" applyProtection="1">
      <alignment horizontal="left" vertical="center"/>
    </xf>
    <xf numFmtId="0" fontId="0" fillId="0" borderId="0" xfId="0" applyFont="1" applyAlignment="1" applyProtection="1">
      <alignment horizontal="left"/>
    </xf>
    <xf numFmtId="0" fontId="4" fillId="0" borderId="0" xfId="0" applyFont="1" applyAlignment="1" applyProtection="1">
      <alignment horizontal="left"/>
    </xf>
    <xf numFmtId="0" fontId="0" fillId="0" borderId="0" xfId="0" applyAlignment="1" applyProtection="1">
      <alignment horizontal="left"/>
    </xf>
    <xf numFmtId="0" fontId="1" fillId="0" borderId="0" xfId="0" applyFont="1" applyProtection="1"/>
    <xf numFmtId="0" fontId="0" fillId="0" borderId="0" xfId="0" applyProtection="1"/>
    <xf numFmtId="0" fontId="1" fillId="3" borderId="4" xfId="0" applyFont="1" applyFill="1" applyBorder="1" applyAlignment="1" applyProtection="1">
      <alignment horizontal="center" wrapText="1"/>
    </xf>
    <xf numFmtId="0" fontId="1" fillId="3" borderId="5" xfId="0" applyFont="1" applyFill="1" applyBorder="1" applyAlignment="1" applyProtection="1">
      <alignment horizontal="center" wrapText="1"/>
    </xf>
    <xf numFmtId="0" fontId="1" fillId="3" borderId="6" xfId="0" applyFont="1" applyFill="1" applyBorder="1" applyAlignment="1" applyProtection="1">
      <alignment horizontal="center" wrapText="1"/>
    </xf>
    <xf numFmtId="0" fontId="1" fillId="0" borderId="0" xfId="0" applyFont="1" applyFill="1" applyBorder="1" applyAlignment="1" applyProtection="1">
      <alignment horizontal="center" wrapText="1"/>
    </xf>
    <xf numFmtId="0" fontId="0" fillId="0" borderId="0" xfId="0" applyAlignment="1" applyProtection="1">
      <alignment horizontal="center" wrapText="1"/>
    </xf>
    <xf numFmtId="0" fontId="0" fillId="0" borderId="3" xfId="0" applyFill="1" applyBorder="1" applyAlignment="1" applyProtection="1">
      <alignment horizontal="center" wrapText="1"/>
    </xf>
    <xf numFmtId="0" fontId="2" fillId="0" borderId="3" xfId="0" applyFont="1" applyBorder="1" applyAlignment="1" applyProtection="1">
      <alignment horizontal="center" wrapText="1"/>
    </xf>
    <xf numFmtId="0" fontId="0" fillId="0" borderId="3" xfId="0" applyBorder="1" applyAlignment="1" applyProtection="1">
      <alignment horizontal="center" wrapText="1"/>
    </xf>
    <xf numFmtId="0" fontId="0" fillId="0" borderId="0" xfId="0" applyBorder="1" applyAlignment="1" applyProtection="1">
      <alignment horizontal="center" wrapText="1"/>
    </xf>
    <xf numFmtId="0" fontId="0" fillId="0" borderId="2" xfId="0" applyBorder="1" applyAlignment="1" applyProtection="1">
      <alignment horizontal="center" wrapText="1"/>
    </xf>
    <xf numFmtId="0" fontId="2" fillId="0" borderId="2" xfId="0" applyFont="1" applyBorder="1" applyAlignment="1" applyProtection="1">
      <alignment horizontal="center" wrapText="1"/>
    </xf>
    <xf numFmtId="0" fontId="0" fillId="0" borderId="0" xfId="0" applyFont="1" applyBorder="1" applyAlignment="1" applyProtection="1">
      <alignment horizontal="center" wrapText="1"/>
    </xf>
    <xf numFmtId="0" fontId="0" fillId="0" borderId="2" xfId="0" applyFont="1" applyBorder="1" applyAlignment="1" applyProtection="1">
      <alignment horizontal="center" wrapText="1"/>
    </xf>
    <xf numFmtId="0" fontId="0" fillId="4" borderId="0" xfId="0" applyFill="1" applyBorder="1" applyAlignment="1" applyProtection="1">
      <alignment horizontal="center" wrapText="1"/>
    </xf>
    <xf numFmtId="0" fontId="2" fillId="4" borderId="0" xfId="0" applyFont="1" applyFill="1" applyBorder="1" applyAlignment="1" applyProtection="1">
      <alignment horizontal="center" wrapText="1"/>
    </xf>
    <xf numFmtId="0" fontId="0" fillId="0" borderId="2" xfId="0" applyFill="1" applyBorder="1" applyAlignment="1" applyProtection="1">
      <alignment horizontal="center" wrapText="1"/>
    </xf>
    <xf numFmtId="0" fontId="5" fillId="0" borderId="2" xfId="0" applyFont="1" applyFill="1" applyBorder="1" applyAlignment="1" applyProtection="1">
      <alignment horizontal="center" wrapText="1"/>
    </xf>
    <xf numFmtId="0" fontId="0" fillId="0" borderId="7" xfId="0" applyBorder="1" applyAlignment="1" applyProtection="1">
      <alignment horizontal="center" wrapText="1"/>
    </xf>
    <xf numFmtId="0" fontId="0" fillId="4" borderId="0" xfId="0" applyFill="1" applyProtection="1"/>
    <xf numFmtId="0" fontId="0" fillId="2" borderId="1" xfId="0" applyFont="1" applyFill="1" applyBorder="1" applyAlignment="1" applyProtection="1">
      <alignment horizontal="center"/>
      <protection locked="0"/>
    </xf>
    <xf numFmtId="0" fontId="0" fillId="2" borderId="0" xfId="0" applyFont="1" applyFill="1" applyBorder="1" applyAlignment="1" applyProtection="1">
      <alignment horizontal="center"/>
      <protection locked="0"/>
    </xf>
    <xf numFmtId="0" fontId="0" fillId="0" borderId="0" xfId="0" applyFont="1" applyAlignment="1" applyProtection="1">
      <alignment horizontal="left" vertical="center" wrapText="1"/>
    </xf>
    <xf numFmtId="0" fontId="3" fillId="4" borderId="0" xfId="0" applyFont="1" applyFill="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114300</xdr:colOff>
      <xdr:row>10</xdr:row>
      <xdr:rowOff>28574</xdr:rowOff>
    </xdr:from>
    <xdr:to>
      <xdr:col>5</xdr:col>
      <xdr:colOff>1419225</xdr:colOff>
      <xdr:row>10</xdr:row>
      <xdr:rowOff>152400</xdr:rowOff>
    </xdr:to>
    <xdr:sp macro="" textlink="">
      <xdr:nvSpPr>
        <xdr:cNvPr id="2" name="Arrow: Left 1">
          <a:extLst>
            <a:ext uri="{FF2B5EF4-FFF2-40B4-BE49-F238E27FC236}">
              <a16:creationId xmlns:a16="http://schemas.microsoft.com/office/drawing/2014/main" id="{A683155B-D002-41FD-AFAB-70C005673D80}"/>
            </a:ext>
          </a:extLst>
        </xdr:cNvPr>
        <xdr:cNvSpPr/>
      </xdr:nvSpPr>
      <xdr:spPr>
        <a:xfrm>
          <a:off x="7277100" y="600074"/>
          <a:ext cx="1304925" cy="12382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15AAF-4E1C-492D-9DCB-39557B9F7171}">
  <sheetPr codeName="Sheet1"/>
  <dimension ref="A1:L39"/>
  <sheetViews>
    <sheetView tabSelected="1" workbookViewId="0">
      <pane ySplit="13" topLeftCell="A14" activePane="bottomLeft" state="frozen"/>
      <selection pane="bottomLeft" activeCell="C11" sqref="C11:E11"/>
    </sheetView>
  </sheetViews>
  <sheetFormatPr defaultRowHeight="15" x14ac:dyDescent="0.25"/>
  <cols>
    <col min="1" max="1" width="16.5703125" customWidth="1"/>
    <col min="2" max="2" width="29.5703125" customWidth="1"/>
    <col min="3" max="3" width="11.140625" customWidth="1"/>
    <col min="4" max="4" width="13.140625" customWidth="1"/>
    <col min="5" max="5" width="37" customWidth="1"/>
    <col min="6" max="7" width="21.85546875" customWidth="1"/>
    <col min="9" max="9" width="11.7109375" customWidth="1"/>
    <col min="10" max="10" width="21.42578125" customWidth="1"/>
    <col min="11" max="11" width="22" customWidth="1"/>
    <col min="12" max="12" width="22.5703125" customWidth="1"/>
  </cols>
  <sheetData>
    <row r="1" spans="1:12" s="1" customFormat="1" x14ac:dyDescent="0.25">
      <c r="A1" s="8" t="s">
        <v>18</v>
      </c>
      <c r="B1" s="9"/>
      <c r="C1" s="9"/>
      <c r="D1" s="9"/>
      <c r="E1" s="9"/>
      <c r="F1" s="9"/>
      <c r="G1" s="9"/>
      <c r="H1" s="9"/>
      <c r="I1" s="9"/>
      <c r="J1" s="9"/>
      <c r="K1" s="9"/>
      <c r="L1" s="9"/>
    </row>
    <row r="2" spans="1:12" s="1" customFormat="1" ht="45.75" customHeight="1" x14ac:dyDescent="0.25">
      <c r="A2" s="35" t="s">
        <v>45</v>
      </c>
      <c r="B2" s="35"/>
      <c r="C2" s="35"/>
      <c r="D2" s="35"/>
      <c r="E2" s="35"/>
      <c r="F2" s="35"/>
      <c r="G2" s="35"/>
      <c r="H2" s="35"/>
      <c r="I2" s="35"/>
      <c r="J2" s="35"/>
      <c r="K2" s="35"/>
      <c r="L2" s="35"/>
    </row>
    <row r="3" spans="1:12" s="1" customFormat="1" ht="36.75" customHeight="1" x14ac:dyDescent="0.25">
      <c r="A3" s="35" t="s">
        <v>46</v>
      </c>
      <c r="B3" s="35"/>
      <c r="C3" s="35"/>
      <c r="D3" s="35"/>
      <c r="E3" s="35"/>
      <c r="F3" s="35"/>
      <c r="G3" s="35"/>
      <c r="H3" s="35"/>
      <c r="I3" s="35"/>
      <c r="J3" s="35"/>
      <c r="K3" s="35"/>
      <c r="L3" s="35"/>
    </row>
    <row r="4" spans="1:12" ht="15.75" x14ac:dyDescent="0.25">
      <c r="A4" s="10" t="s">
        <v>22</v>
      </c>
      <c r="B4" s="11"/>
      <c r="C4" s="11"/>
      <c r="D4" s="11"/>
      <c r="E4" s="11"/>
      <c r="F4" s="11"/>
      <c r="G4" s="11"/>
      <c r="H4" s="11"/>
      <c r="I4" s="11"/>
      <c r="J4" s="11"/>
      <c r="K4" s="11"/>
      <c r="L4" s="11"/>
    </row>
    <row r="5" spans="1:12" x14ac:dyDescent="0.25">
      <c r="A5" s="12"/>
      <c r="B5" s="13"/>
      <c r="C5" s="13"/>
      <c r="D5" s="13"/>
      <c r="E5" s="13"/>
      <c r="F5" s="13"/>
      <c r="G5" s="13"/>
      <c r="H5" s="13"/>
      <c r="I5" s="13"/>
      <c r="J5" s="13"/>
      <c r="K5" s="13"/>
      <c r="L5" s="13"/>
    </row>
    <row r="6" spans="1:12" ht="15.75" x14ac:dyDescent="0.25">
      <c r="A6" s="36" t="s">
        <v>41</v>
      </c>
      <c r="B6" s="36"/>
      <c r="C6" s="36"/>
      <c r="D6" s="36"/>
      <c r="E6" s="36"/>
      <c r="F6" s="36"/>
      <c r="G6" s="36"/>
      <c r="H6" s="36"/>
      <c r="I6" s="36"/>
      <c r="J6" s="36"/>
      <c r="K6" s="36"/>
      <c r="L6" s="36"/>
    </row>
    <row r="7" spans="1:12" ht="15.75" x14ac:dyDescent="0.25">
      <c r="A7" s="36" t="s">
        <v>42</v>
      </c>
      <c r="B7" s="36"/>
      <c r="C7" s="36"/>
      <c r="D7" s="36"/>
      <c r="E7" s="36"/>
      <c r="F7" s="36"/>
      <c r="G7" s="36"/>
      <c r="H7" s="36"/>
      <c r="I7" s="36"/>
      <c r="J7" s="36"/>
      <c r="K7" s="36"/>
      <c r="L7" s="36"/>
    </row>
    <row r="8" spans="1:12" ht="15.75" x14ac:dyDescent="0.25">
      <c r="A8" s="36" t="s">
        <v>43</v>
      </c>
      <c r="B8" s="36"/>
      <c r="C8" s="36"/>
      <c r="D8" s="36"/>
      <c r="E8" s="36"/>
      <c r="F8" s="36"/>
      <c r="G8" s="36"/>
      <c r="H8" s="36"/>
      <c r="I8" s="36"/>
      <c r="J8" s="36"/>
      <c r="K8" s="36"/>
      <c r="L8" s="36"/>
    </row>
    <row r="9" spans="1:12" ht="15.75" x14ac:dyDescent="0.25">
      <c r="A9" s="36" t="s">
        <v>44</v>
      </c>
      <c r="B9" s="36"/>
      <c r="C9" s="36"/>
      <c r="D9" s="36"/>
      <c r="E9" s="36"/>
      <c r="F9" s="36"/>
      <c r="G9" s="36"/>
      <c r="H9" s="36"/>
      <c r="I9" s="36"/>
      <c r="J9" s="36"/>
      <c r="K9" s="36"/>
      <c r="L9" s="36"/>
    </row>
    <row r="10" spans="1:12" x14ac:dyDescent="0.25">
      <c r="A10" s="6"/>
      <c r="B10" s="6"/>
      <c r="C10" s="6"/>
      <c r="D10" s="6"/>
      <c r="E10" s="6"/>
      <c r="F10" s="6"/>
      <c r="G10" s="6"/>
      <c r="H10" s="6"/>
      <c r="I10" s="6"/>
      <c r="J10" s="6"/>
      <c r="K10" s="6"/>
      <c r="L10" s="6"/>
    </row>
    <row r="11" spans="1:12" x14ac:dyDescent="0.25">
      <c r="A11" s="5"/>
      <c r="B11" s="7" t="s">
        <v>0</v>
      </c>
      <c r="C11" s="33" t="s">
        <v>23</v>
      </c>
      <c r="D11" s="34"/>
      <c r="E11" s="34"/>
      <c r="F11" s="6"/>
      <c r="G11" s="5" t="s">
        <v>1</v>
      </c>
      <c r="H11" s="6"/>
      <c r="I11" s="6"/>
      <c r="J11" s="6"/>
      <c r="K11" s="6"/>
      <c r="L11" s="6"/>
    </row>
    <row r="12" spans="1:12" ht="15.75" thickBot="1" x14ac:dyDescent="0.3">
      <c r="A12" s="6"/>
      <c r="B12" s="6"/>
      <c r="C12" s="6"/>
      <c r="D12" s="6"/>
      <c r="E12" s="6"/>
      <c r="F12" s="6"/>
      <c r="G12" s="6"/>
      <c r="H12" s="6"/>
      <c r="I12" s="6"/>
      <c r="J12" s="6"/>
      <c r="K12" s="6"/>
      <c r="L12" s="6"/>
    </row>
    <row r="13" spans="1:12" s="2" customFormat="1" ht="30.75" thickBot="1" x14ac:dyDescent="0.3">
      <c r="A13" s="14" t="s">
        <v>2</v>
      </c>
      <c r="B13" s="15" t="s">
        <v>16</v>
      </c>
      <c r="C13" s="15" t="s">
        <v>7</v>
      </c>
      <c r="D13" s="15" t="s">
        <v>8</v>
      </c>
      <c r="E13" s="15" t="s">
        <v>3</v>
      </c>
      <c r="F13" s="15" t="s">
        <v>4</v>
      </c>
      <c r="G13" s="16" t="s">
        <v>9</v>
      </c>
      <c r="H13" s="17"/>
      <c r="I13" s="14" t="s">
        <v>15</v>
      </c>
      <c r="J13" s="15" t="s">
        <v>10</v>
      </c>
      <c r="K13" s="15" t="s">
        <v>11</v>
      </c>
      <c r="L13" s="16" t="s">
        <v>12</v>
      </c>
    </row>
    <row r="14" spans="1:12" s="4" customFormat="1" ht="63.75" customHeight="1" x14ac:dyDescent="0.25">
      <c r="A14" s="18" t="s">
        <v>26</v>
      </c>
      <c r="B14" s="19"/>
      <c r="C14" s="19" t="s">
        <v>14</v>
      </c>
      <c r="D14" s="19" t="s">
        <v>27</v>
      </c>
      <c r="E14" s="20" t="str">
        <f>IFERROR(VLOOKUP($C$11,'IP R&amp;B'!$A$1:$G$24,2,FALSE),"No Contracted/Negotiated Rate")</f>
        <v>CONTRACT RATE room and board services only</v>
      </c>
      <c r="F14" s="21" t="str">
        <f>IFERROR(VLOOKUP($C$11,'IP R&amp;B'!$A$1:$G$24,3,FALSE),"No Contracted/Negotiated Rate")</f>
        <v>PER DIEM</v>
      </c>
      <c r="G14" s="21">
        <f>IFERROR(VLOOKUP($C$11,'IP R&amp;B'!$A$1:$G$24,4,FALSE),"No Contracted/Negotiated Rate")</f>
        <v>1133</v>
      </c>
      <c r="H14" s="22"/>
      <c r="I14" s="21">
        <v>1923</v>
      </c>
      <c r="J14" s="21">
        <f>IFERROR(VLOOKUP($C$11,'IP R&amp;B'!$A$1:$G$24,5,FALSE),"No Contracted/Negotiated Rate")</f>
        <v>1039.58</v>
      </c>
      <c r="K14" s="21">
        <f>IFERROR(VLOOKUP($C$11,'IP R&amp;B'!$A$1:$G$24,6,FALSE),"No Contracted/Negotiated Rate")</f>
        <v>1133</v>
      </c>
      <c r="L14" s="21">
        <f>IFERROR(VLOOKUP($C$11,'IP R&amp;B'!$A$1:$G$24,7,FALSE),"No Contracted/Negotiated Rate")</f>
        <v>889.73</v>
      </c>
    </row>
    <row r="15" spans="1:12" s="2" customFormat="1" ht="63" customHeight="1" x14ac:dyDescent="0.25">
      <c r="A15" s="23" t="s">
        <v>26</v>
      </c>
      <c r="B15" s="23" t="s">
        <v>28</v>
      </c>
      <c r="C15" s="23" t="s">
        <v>14</v>
      </c>
      <c r="D15" s="19" t="s">
        <v>29</v>
      </c>
      <c r="E15" s="24" t="str">
        <f>IFERROR(VLOOKUP($C$11,'IP R&amp;B 1'!$A$1:$G$12,2,FALSE),"No Contracted/Negotiated Rate")</f>
        <v>No Contracted/Negotiated Rate</v>
      </c>
      <c r="F15" s="24" t="str">
        <f>IFERROR(VLOOKUP($C$11,'IP R&amp;B 1'!$A$1:$G$12,3,FALSE),"No Contracted/Negotiated Rate")</f>
        <v>No Contracted/Negotiated Rate</v>
      </c>
      <c r="G15" s="24" t="str">
        <f>IFERROR(VLOOKUP($C$11,'IP R&amp;B 1'!$A$1:$G$12,4,FALSE),"No Contracted/Negotiated Rate")</f>
        <v>No Contracted/Negotiated Rate</v>
      </c>
      <c r="H15" s="22"/>
      <c r="I15" s="23">
        <v>1923</v>
      </c>
      <c r="J15" s="24" t="str">
        <f>IFERROR(VLOOKUP($C$11,'IP R&amp;B 1'!$A$1:$G$12,5,FALSE),"No Contracted/Negotiated Rate")</f>
        <v>No Contracted/Negotiated Rate</v>
      </c>
      <c r="K15" s="24" t="str">
        <f>IFERROR(VLOOKUP($C$11,'IP R&amp;B 1'!$A$1:$G$12,6,FALSE),"No Contracted/Negotiated Rate")</f>
        <v>No Contracted/Negotiated Rate</v>
      </c>
      <c r="L15" s="24" t="str">
        <f>IFERROR(VLOOKUP($C$11,'IP R&amp;B 1'!$A$1:$G$12,7,FALSE),"No Contracted/Negotiated Rate")</f>
        <v>No Contracted/Negotiated Rate</v>
      </c>
    </row>
    <row r="16" spans="1:12" s="2" customFormat="1" ht="63" customHeight="1" x14ac:dyDescent="0.25">
      <c r="A16" s="23" t="s">
        <v>26</v>
      </c>
      <c r="B16" s="23" t="s">
        <v>31</v>
      </c>
      <c r="C16" s="23" t="s">
        <v>14</v>
      </c>
      <c r="D16" s="19" t="s">
        <v>32</v>
      </c>
      <c r="E16" s="24" t="str">
        <f>IFERROR(VLOOKUP($C$11,'IP R&amp;B 2'!$A$1:$G$12,2,FALSE),"No Contracted/Negotiated Rate")</f>
        <v>No Contracted/Negotiated Rate</v>
      </c>
      <c r="F16" s="24" t="str">
        <f>IFERROR(VLOOKUP($C$11,'IP R&amp;B 2'!$A$1:$G$12,3,FALSE),"No Contracted/Negotiated Rate")</f>
        <v>No Contracted/Negotiated Rate</v>
      </c>
      <c r="G16" s="24" t="str">
        <f>IFERROR(VLOOKUP($C$11,'IP R&amp;B 2'!$A$1:$G$12,4,FALSE),"No Contracted/Negotiated Rate")</f>
        <v>No Contracted/Negotiated Rate</v>
      </c>
      <c r="H16" s="22"/>
      <c r="I16" s="23">
        <v>1923</v>
      </c>
      <c r="J16" s="24" t="str">
        <f>IFERROR(VLOOKUP($C$11,'IP R&amp;B 2'!$A$1:$G$12,5,FALSE),"No Contracted/Negotiated Rate")</f>
        <v>No Contracted/Negotiated Rate</v>
      </c>
      <c r="K16" s="24" t="str">
        <f>IFERROR(VLOOKUP($C$11,'IP R&amp;B 2'!$A$1:$G$12,6,FALSE),"No Contracted/Negotiated Rate")</f>
        <v>No Contracted/Negotiated Rate</v>
      </c>
      <c r="L16" s="24" t="str">
        <f>IFERROR(VLOOKUP($C$11,'IP R&amp;B 2'!$A$1:$G$12,7,FALSE),"No Contracted/Negotiated Rate")</f>
        <v>No Contracted/Negotiated Rate</v>
      </c>
    </row>
    <row r="17" spans="1:12" s="2" customFormat="1" ht="63.75" customHeight="1" x14ac:dyDescent="0.25">
      <c r="A17" s="23" t="s">
        <v>26</v>
      </c>
      <c r="B17" s="23" t="s">
        <v>33</v>
      </c>
      <c r="C17" s="23" t="s">
        <v>14</v>
      </c>
      <c r="D17" s="19" t="s">
        <v>34</v>
      </c>
      <c r="E17" s="24" t="str">
        <f>IFERROR(VLOOKUP($C$11,'IP R&amp;B 3'!$A$1:$G$12,2,FALSE),"No Contracted/Negotiated Rate")</f>
        <v>No Contracted/Negotiated Rate</v>
      </c>
      <c r="F17" s="24" t="str">
        <f>IFERROR(VLOOKUP($C$11,'IP R&amp;B 3'!$A$1:$G$12,3,FALSE),"No Contracted/Negotiated Rate")</f>
        <v>No Contracted/Negotiated Rate</v>
      </c>
      <c r="G17" s="24" t="str">
        <f>IFERROR(VLOOKUP($C$11,'IP R&amp;B 3'!$A$1:$G$12,4,FALSE),"No Contracted/Negotiated Rate")</f>
        <v>No Contracted/Negotiated Rate</v>
      </c>
      <c r="H17" s="22"/>
      <c r="I17" s="23">
        <v>1923</v>
      </c>
      <c r="J17" s="24" t="str">
        <f>IFERROR(VLOOKUP($C$11,'IP R&amp;B 3'!$A$1:$G$12,5,FALSE),"No Contracted/Negotiated Rate")</f>
        <v>No Contracted/Negotiated Rate</v>
      </c>
      <c r="K17" s="24" t="str">
        <f>IFERROR(VLOOKUP($C$11,'IP R&amp;B 3'!$A$1:$G$12,6,FALSE),"No Contracted/Negotiated Rate")</f>
        <v>No Contracted/Negotiated Rate</v>
      </c>
      <c r="L17" s="24" t="str">
        <f>IFERROR(VLOOKUP($C$11,'IP R&amp;B 3'!$A$1:$G$12,7,FALSE),"No Contracted/Negotiated Rate")</f>
        <v>No Contracted/Negotiated Rate</v>
      </c>
    </row>
    <row r="18" spans="1:12" s="2" customFormat="1" ht="60.75" customHeight="1" x14ac:dyDescent="0.25">
      <c r="A18" s="23" t="s">
        <v>26</v>
      </c>
      <c r="B18" s="23" t="s">
        <v>86</v>
      </c>
      <c r="C18" s="23" t="s">
        <v>14</v>
      </c>
      <c r="D18" s="19" t="s">
        <v>87</v>
      </c>
      <c r="E18" s="24" t="str">
        <f>IFERROR(VLOOKUP($C$11,'IP R&amp;B 4'!$A$1:$G$1,2,FALSE),"No Contracted/Negotiated Rate")</f>
        <v>No Contracted/Negotiated Rate</v>
      </c>
      <c r="F18" s="24" t="str">
        <f>IFERROR(VLOOKUP($C$11,'IP R&amp;B 4'!$A$1:$G$1,3,FALSE),"No Contracted/Negotiated Rate")</f>
        <v>No Contracted/Negotiated Rate</v>
      </c>
      <c r="G18" s="24" t="str">
        <f>IFERROR(VLOOKUP($C$11,'IP R&amp;B 4'!$A$1:$G$1,4,FALSE),"No Contracted/Negotiated Rate")</f>
        <v>No Contracted/Negotiated Rate</v>
      </c>
      <c r="H18" s="22"/>
      <c r="I18" s="23">
        <v>1923</v>
      </c>
      <c r="J18" s="24" t="str">
        <f>IFERROR(VLOOKUP($C$11,'IP R&amp;B 4'!$A$1:$G$1,5,FALSE),"No Contracted/Negotiated Rate")</f>
        <v>No Contracted/Negotiated Rate</v>
      </c>
      <c r="K18" s="24" t="str">
        <f>IFERROR(VLOOKUP($C$11,'IP R&amp;B 4'!$A$1:$G$1,6,FALSE),"No Contracted/Negotiated Rate")</f>
        <v>No Contracted/Negotiated Rate</v>
      </c>
      <c r="L18" s="24" t="str">
        <f>IFERROR(VLOOKUP($C$11,'IP R&amp;B 4'!$A$1:$G$1,7,FALSE),"No Contracted/Negotiated Rate")</f>
        <v>No Contracted/Negotiated Rate</v>
      </c>
    </row>
    <row r="19" spans="1:12" s="2" customFormat="1" ht="60.75" customHeight="1" x14ac:dyDescent="0.25">
      <c r="A19" s="23" t="s">
        <v>88</v>
      </c>
      <c r="B19" s="23"/>
      <c r="C19" s="23" t="s">
        <v>14</v>
      </c>
      <c r="D19" s="19" t="s">
        <v>35</v>
      </c>
      <c r="E19" s="24" t="str">
        <f>IFERROR(VLOOKUP($C$11,DETOX!$A$1:$G$24,2,FALSE),"No Contracted/Negotiated Rate")</f>
        <v>CONTRACT RATE room and board services only</v>
      </c>
      <c r="F19" s="24" t="str">
        <f>IFERROR(VLOOKUP($C$11,DETOX!$A$1:$G$24,3,FALSE),"No Contracted/Negotiated Rate")</f>
        <v>PER DIEM</v>
      </c>
      <c r="G19" s="24">
        <f>IFERROR(VLOOKUP($C$11,DETOX!$A$1:$G$24,4,FALSE),"No Contracted/Negotiated Rate")</f>
        <v>1133</v>
      </c>
      <c r="H19" s="22"/>
      <c r="I19" s="23">
        <v>1923</v>
      </c>
      <c r="J19" s="24">
        <f>IFERROR(VLOOKUP($C$11,DETOX!$A$1:$G$24,5,FALSE),"No Contracted/Negotiated Rate")</f>
        <v>1039.58</v>
      </c>
      <c r="K19" s="24">
        <f>IFERROR(VLOOKUP($C$11,DETOX!$A$1:$G$24,6,FALSE),"No Contracted/Negotiated Rate")</f>
        <v>1133</v>
      </c>
      <c r="L19" s="24">
        <f>IFERROR(VLOOKUP($C$11,DETOX!$A$1:$G$24,7,FALSE),"No Contracted/Negotiated Rate")</f>
        <v>889.73</v>
      </c>
    </row>
    <row r="20" spans="1:12" s="2" customFormat="1" ht="60" customHeight="1" x14ac:dyDescent="0.25">
      <c r="A20" s="18" t="s">
        <v>91</v>
      </c>
      <c r="B20" s="23"/>
      <c r="C20" s="23" t="s">
        <v>14</v>
      </c>
      <c r="D20" s="19" t="s">
        <v>92</v>
      </c>
      <c r="E20" s="24" t="str">
        <f>IFERROR(VLOOKUP($C$11,'DIS LT 30'!$A$1:$G$36,2,FALSE),"No Contracted/Negotiated Rate")</f>
        <v>No negotiated rate, may pay by payor fee schedule</v>
      </c>
      <c r="F20" s="24">
        <f>IFERROR(VLOOKUP($C$11,'DIS LT 30'!$A$1:$G$36,3,FALSE),"No Contracted/Negotiated Rate")</f>
        <v>0</v>
      </c>
      <c r="G20" s="24">
        <f>IFERROR(VLOOKUP($C$11,'DIS LT 30'!$A$1:$G$36,4,FALSE),"No Contracted/Negotiated Rate")</f>
        <v>0</v>
      </c>
      <c r="H20" s="25"/>
      <c r="I20" s="26">
        <v>144</v>
      </c>
      <c r="J20" s="24">
        <f>IFERROR(VLOOKUP($C$11,'DIS LT 30'!$A$1:$G$36,5,FALSE),"No Contracted/Negotiated Rate")</f>
        <v>0</v>
      </c>
      <c r="K20" s="24">
        <f>IFERROR(VLOOKUP($C$11,'DIS LT 30'!$A$1:$G$36,6,FALSE),"No Contracted/Negotiated Rate")</f>
        <v>0</v>
      </c>
      <c r="L20" s="24">
        <f>IFERROR(VLOOKUP($C$11,'DIS LT 30'!$A$1:$G$36,7,FALSE),"No Contracted/Negotiated Rate")</f>
        <v>0</v>
      </c>
    </row>
    <row r="21" spans="1:12" s="3" customFormat="1" x14ac:dyDescent="0.25">
      <c r="A21" s="27"/>
      <c r="B21" s="27"/>
      <c r="C21" s="27"/>
      <c r="D21" s="27"/>
      <c r="E21" s="28"/>
      <c r="F21" s="27"/>
      <c r="G21" s="27"/>
      <c r="H21" s="27"/>
      <c r="I21" s="27"/>
      <c r="J21" s="27"/>
      <c r="K21" s="27"/>
      <c r="L21" s="27"/>
    </row>
    <row r="22" spans="1:12" s="3" customFormat="1" x14ac:dyDescent="0.25">
      <c r="A22" s="27"/>
      <c r="B22" s="27"/>
      <c r="C22" s="27"/>
      <c r="D22" s="27"/>
      <c r="E22" s="28"/>
      <c r="F22" s="27"/>
      <c r="G22" s="27"/>
      <c r="H22" s="27"/>
      <c r="I22" s="27"/>
      <c r="J22" s="27"/>
      <c r="K22" s="27"/>
      <c r="L22" s="27"/>
    </row>
    <row r="23" spans="1:12" s="4" customFormat="1" ht="66" customHeight="1" x14ac:dyDescent="0.25">
      <c r="A23" s="18" t="s">
        <v>96</v>
      </c>
      <c r="B23" s="29"/>
      <c r="C23" s="30" t="s">
        <v>21</v>
      </c>
      <c r="D23" s="26" t="s">
        <v>97</v>
      </c>
      <c r="E23" s="24" t="str">
        <f>IFERROR(VLOOKUP($C$11,'DIAG EXM'!$A$1:$H$36,2,FALSE),"No Contracted/Negotiated Rate")</f>
        <v>No negotiated rate, may pay by payor fee schedule</v>
      </c>
      <c r="F23" s="26">
        <f>IFERROR(VLOOKUP($C$11,'DIAG EXM'!$A$1:$H$36,3,FALSE),"No Contracted/Negotiated Rate")</f>
        <v>0</v>
      </c>
      <c r="G23" s="26">
        <f>IFERROR(VLOOKUP($C$11,'DIAG EXM'!$A$1:$H$36,4,FALSE),"No Contracted/Negotiated Rate")</f>
        <v>0</v>
      </c>
      <c r="H23" s="22"/>
      <c r="I23" s="23">
        <v>344</v>
      </c>
      <c r="J23" s="26">
        <f>IFERROR(VLOOKUP($C$11,'DIAG EXM'!$A$1:$H$36,5,FALSE),"No Contracted/Negotiated Rate")</f>
        <v>0</v>
      </c>
      <c r="K23" s="26">
        <f>IFERROR(VLOOKUP($C$11,'DIAG EXM'!$A$1:$H$36,6,FALSE),"No Contracted/Negotiated Rate")</f>
        <v>0</v>
      </c>
      <c r="L23" s="26">
        <f>IFERROR(VLOOKUP($C$11,'DIAG EXM'!$A$1:$H$36,7,FALSE),"No Contracted/Negotiated Rate")</f>
        <v>0</v>
      </c>
    </row>
    <row r="24" spans="1:12" s="2" customFormat="1" ht="81.75" customHeight="1" x14ac:dyDescent="0.25">
      <c r="A24" s="29" t="s">
        <v>98</v>
      </c>
      <c r="B24" s="24"/>
      <c r="C24" s="29" t="s">
        <v>21</v>
      </c>
      <c r="D24" s="23" t="s">
        <v>104</v>
      </c>
      <c r="E24" s="24" t="str">
        <f>IFERROR(VLOOKUP($C$11,PHP!$A$1:$G$36,2,FALSE),"No Contracted/Negotiated Rate")</f>
        <v>Bundled service - Partial Hospitalization Program.  Dependent on meeting payors minimum requirements for per-diem rate. Payor may pay per fee schedule if # of groups per day do not meet PHP minimum requirements.</v>
      </c>
      <c r="F24" s="24" t="str">
        <f>IFERROR(VLOOKUP($C$11,PHP!$A$1:$G$36,3,FALSE),"No Contracted/Negotiated Rate")</f>
        <v>PER DIEM</v>
      </c>
      <c r="G24" s="24">
        <f>IFERROR(VLOOKUP($C$11,PHP!$A$1:$G$36,4,FALSE),"No Contracted/Negotiated Rate")</f>
        <v>466</v>
      </c>
      <c r="H24" s="22"/>
      <c r="I24" s="23"/>
      <c r="J24" s="24">
        <f>IFERROR(VLOOKUP($C$11,PHP!$A$1:$G$36,5,FALSE),"No Contracted/Negotiated Rate")</f>
        <v>250</v>
      </c>
      <c r="K24" s="24">
        <f>IFERROR(VLOOKUP($C$11,PHP!$A$1:$G$36,6,FALSE),"No Contracted/Negotiated Rate")</f>
        <v>700</v>
      </c>
      <c r="L24" s="24">
        <f>IFERROR(VLOOKUP($C$11,PHP!$A$1:$G$36,7,FALSE),"No Contracted/Negotiated Rate")</f>
        <v>250</v>
      </c>
    </row>
    <row r="25" spans="1:12" s="2" customFormat="1" ht="84" customHeight="1" x14ac:dyDescent="0.25">
      <c r="A25" s="29" t="s">
        <v>105</v>
      </c>
      <c r="B25" s="26"/>
      <c r="C25" s="29" t="s">
        <v>21</v>
      </c>
      <c r="D25" s="18" t="s">
        <v>106</v>
      </c>
      <c r="E25" s="24" t="str">
        <f>IFERROR(VLOOKUP($C$11,'PHP PER DIEM'!$A$1:$G$36,2,FALSE),"No Contracted/Negotiated Rate")</f>
        <v>Bundled service - Partial Hospitalization Program.  Dependent on meeting payors minimum requirements for per-diem rate. Payor may pay per fee schedule if # of groups per day do not meet PHP minimum requirements.</v>
      </c>
      <c r="F25" s="24" t="str">
        <f>IFERROR(VLOOKUP($C$11,'PHP PER DIEM'!$A$1:$G$36,3,FALSE),"No Contracted/Negotiated Rate")</f>
        <v>PER DIEM</v>
      </c>
      <c r="G25" s="24">
        <f>IFERROR(VLOOKUP($C$11,'PHP PER DIEM'!$A$1:$G$36,4,FALSE),"No Contracted/Negotiated Rate")</f>
        <v>466</v>
      </c>
      <c r="H25" s="22"/>
      <c r="I25" s="23"/>
      <c r="J25" s="24">
        <f>IFERROR(VLOOKUP($C$11,'PHP PER DIEM'!$A$1:$G$36,5,FALSE),"No Contracted/Negotiated Rate")</f>
        <v>250</v>
      </c>
      <c r="K25" s="24">
        <f>IFERROR(VLOOKUP($C$11,'PHP PER DIEM'!$A$1:$G$36,6,FALSE),"No Contracted/Negotiated Rate")</f>
        <v>700</v>
      </c>
      <c r="L25" s="24">
        <f>IFERROR(VLOOKUP($C$11,'PHP PER DIEM'!$A$1:$G$36,7,FALSE),"No Contracted/Negotiated Rate")</f>
        <v>250</v>
      </c>
    </row>
    <row r="26" spans="1:12" s="2" customFormat="1" ht="66" customHeight="1" x14ac:dyDescent="0.25">
      <c r="A26" s="29" t="s">
        <v>38</v>
      </c>
      <c r="B26" s="26" t="s">
        <v>39</v>
      </c>
      <c r="C26" s="29" t="s">
        <v>21</v>
      </c>
      <c r="D26" s="23" t="s">
        <v>108</v>
      </c>
      <c r="E26" s="24" t="str">
        <f>IFERROR(VLOOKUP($C$11,'IOP MH'!$A$1:$G$36,2,FALSE),"No Contracted/Negotiated Rate")</f>
        <v>Bundled service - Intensive Outpatient Program.  Dependent on meeting payors minimum requirements for per-diem rate. Payor may pay per fee schedule if # of groups per day do not meet IOP minimum requirements.</v>
      </c>
      <c r="F26" s="24" t="str">
        <f>IFERROR(VLOOKUP($C$11,'IOP MH'!$A$1:$G$36,3,FALSE),"No Contracted/Negotiated Rate")</f>
        <v>PER DIEM</v>
      </c>
      <c r="G26" s="24">
        <f>IFERROR(VLOOKUP($C$11,'IOP MH'!$A$1:$G$36,4,FALSE),"No Contracted/Negotiated Rate")</f>
        <v>233</v>
      </c>
      <c r="H26" s="22"/>
      <c r="I26" s="23"/>
      <c r="J26" s="24">
        <f>IFERROR(VLOOKUP($C$11,'IOP MH'!$A$1:$G$36,5,FALSE),"No Contracted/Negotiated Rate")</f>
        <v>190</v>
      </c>
      <c r="K26" s="24">
        <f>IFERROR(VLOOKUP($C$11,'IOP MH'!$A$1:$G$36,6,FALSE),"No Contracted/Negotiated Rate")</f>
        <v>400</v>
      </c>
      <c r="L26" s="24">
        <f>IFERROR(VLOOKUP($C$11,'IOP MH'!$A$1:$G$36,7,FALSE),"No Contracted/Negotiated Rate")</f>
        <v>176</v>
      </c>
    </row>
    <row r="27" spans="1:12" s="2" customFormat="1" ht="79.5" customHeight="1" x14ac:dyDescent="0.25">
      <c r="A27" s="29" t="s">
        <v>38</v>
      </c>
      <c r="B27" s="26" t="s">
        <v>40</v>
      </c>
      <c r="C27" s="29" t="s">
        <v>21</v>
      </c>
      <c r="D27" s="23" t="s">
        <v>113</v>
      </c>
      <c r="E27" s="24" t="str">
        <f>IFERROR(VLOOKUP($C$11,'IOP SA'!$A$1:$G$36,2,FALSE),"No Contracted/Negotiated Rate")</f>
        <v>Bundled service - Intensive Outpatient Program.  Dependent on meeting payors minimum requirements for per-diem rate. Payor may pay per fee schedule if # of groups per day do not meet IOP minimum requirements.</v>
      </c>
      <c r="F27" s="24" t="str">
        <f>IFERROR(VLOOKUP($C$11,'IOP SA'!$A$1:$G$36,3,FALSE),"No Contracted/Negotiated Rate")</f>
        <v>PER DIEM</v>
      </c>
      <c r="G27" s="24">
        <f>IFERROR(VLOOKUP($C$11,'IOP SA'!$A$1:$G$36,4,FALSE),"No Contracted/Negotiated Rate")</f>
        <v>233</v>
      </c>
      <c r="H27" s="22"/>
      <c r="I27" s="23"/>
      <c r="J27" s="24">
        <f>IFERROR(VLOOKUP($C$11,'IOP SA'!$A$1:$G$36,5,FALSE),"No Contracted/Negotiated Rate")</f>
        <v>190</v>
      </c>
      <c r="K27" s="24">
        <f>IFERROR(VLOOKUP($C$11,'IOP SA'!$A$1:$G$36,6,FALSE),"No Contracted/Negotiated Rate")</f>
        <v>400</v>
      </c>
      <c r="L27" s="24">
        <f>IFERROR(VLOOKUP($C$11,'IOP SA'!$A$1:$G$36,7,FALSE),"No Contracted/Negotiated Rate")</f>
        <v>176</v>
      </c>
    </row>
    <row r="28" spans="1:12" s="2" customFormat="1" ht="63.75" customHeight="1" x14ac:dyDescent="0.25">
      <c r="A28" s="29" t="s">
        <v>127</v>
      </c>
      <c r="B28" s="26" t="s">
        <v>120</v>
      </c>
      <c r="C28" s="29" t="s">
        <v>21</v>
      </c>
      <c r="D28" s="23" t="s">
        <v>119</v>
      </c>
      <c r="E28" s="24" t="str">
        <f>IFERROR(VLOOKUP($C$11,'IND 45 CDM 151'!$A$1:$G$36,2,FALSE),"No Contracted/Negotiated Rate")</f>
        <v>Not offered as an individual service; only available through participation in a Partial Hospitalization Program.  Payor may pay per fee schedule if # of groups per day do not meet PHP minimum requirements.</v>
      </c>
      <c r="F28" s="24">
        <f>IFERROR(VLOOKUP($C$11,'IND 45 CDM 151'!$A$1:$G$36,3,FALSE),"No Contracted/Negotiated Rate")</f>
        <v>0</v>
      </c>
      <c r="G28" s="24">
        <f>IFERROR(VLOOKUP($C$11,'IND 45 CDM 151'!$A$1:$G$36,4,FALSE),"No Contracted/Negotiated Rate")</f>
        <v>0</v>
      </c>
      <c r="H28" s="22"/>
      <c r="I28" s="23">
        <v>185</v>
      </c>
      <c r="J28" s="24">
        <f>IFERROR(VLOOKUP($C$11,'IND 45 CDM 151'!$A$1:$G$36,5,FALSE),"No Contracted/Negotiated Rate")</f>
        <v>0</v>
      </c>
      <c r="K28" s="24">
        <f>IFERROR(VLOOKUP($C$11,'IND 45 CDM 151'!$A$1:$G$36,6,FALSE),"No Contracted/Negotiated Rate")</f>
        <v>0</v>
      </c>
      <c r="L28" s="24">
        <f>IFERROR(VLOOKUP($C$11,'IND 45 CDM 151'!$A$1:$G$36,7,FALSE),"No Contracted/Negotiated Rate")</f>
        <v>0</v>
      </c>
    </row>
    <row r="29" spans="1:12" s="2" customFormat="1" ht="70.5" customHeight="1" x14ac:dyDescent="0.25">
      <c r="A29" s="29" t="s">
        <v>127</v>
      </c>
      <c r="B29" s="26" t="s">
        <v>121</v>
      </c>
      <c r="C29" s="29" t="s">
        <v>21</v>
      </c>
      <c r="D29" s="23" t="s">
        <v>119</v>
      </c>
      <c r="E29" s="24" t="str">
        <f>IFERROR(VLOOKUP($C$11,'IND 45 CDM 459'!$A$1:$G$36,2,FALSE),"No Contracted/Negotiated Rate")</f>
        <v>Not offered as an individual service; only available through participation in an Intensive Outpatient Program.  Payor may pay per fee schedule if # of groups per day do not meet IOP minimum requirements.</v>
      </c>
      <c r="F29" s="24">
        <f>IFERROR(VLOOKUP($C$11,'IND 45 CDM 459'!$A$1:$G$36,3,FALSE),"No Contracted/Negotiated Rate")</f>
        <v>0</v>
      </c>
      <c r="G29" s="24">
        <f>IFERROR(VLOOKUP($C$11,'IND 45 CDM 459'!$A$1:$G$36,4,FALSE),"No Contracted/Negotiated Rate")</f>
        <v>0</v>
      </c>
      <c r="H29" s="22"/>
      <c r="I29" s="23">
        <v>185</v>
      </c>
      <c r="J29" s="24">
        <f>IFERROR(VLOOKUP($C$11,'IND 45 CDM 459'!$A$1:$G$36,5,FALSE),"No Contracted/Negotiated Rate")</f>
        <v>0</v>
      </c>
      <c r="K29" s="24">
        <f>IFERROR(VLOOKUP($C$11,'IND 45 CDM 459'!$A$1:$G$36,6,FALSE),"No Contracted/Negotiated Rate")</f>
        <v>0</v>
      </c>
      <c r="L29" s="24">
        <f>IFERROR(VLOOKUP($C$11,'IND 45 CDM 459'!$A$1:$G$36,7,FALSE),"No Contracted/Negotiated Rate")</f>
        <v>0</v>
      </c>
    </row>
    <row r="30" spans="1:12" s="2" customFormat="1" ht="69" customHeight="1" x14ac:dyDescent="0.25">
      <c r="A30" s="29" t="s">
        <v>128</v>
      </c>
      <c r="B30" s="26" t="s">
        <v>122</v>
      </c>
      <c r="C30" s="29" t="s">
        <v>21</v>
      </c>
      <c r="D30" s="23" t="s">
        <v>124</v>
      </c>
      <c r="E30" s="24" t="str">
        <f>IFERROR(VLOOKUP($C$11,'IND 60 CDM 151'!$A$1:$G$36,2,FALSE),"No Contracted/Negotiated Rate")</f>
        <v>Not offered as an individual service; only available through participation in a Partial Hospitalization Program.  Payor may pay per fee schedule if # of groups per day do not meet PHP minimum requirements.</v>
      </c>
      <c r="F30" s="24">
        <f>IFERROR(VLOOKUP($C$11,'IND 60 CDM 151'!$A$1:$G$36,3,FALSE),"No Contracted/Negotiated Rate")</f>
        <v>0</v>
      </c>
      <c r="G30" s="24">
        <f>IFERROR(VLOOKUP($C$11,'IND 60 CDM 151'!$A$1:$G$36,4,FALSE),"No Contracted/Negotiated Rate")</f>
        <v>0</v>
      </c>
      <c r="H30" s="22"/>
      <c r="I30" s="23">
        <v>277</v>
      </c>
      <c r="J30" s="24">
        <f>IFERROR(VLOOKUP($C$11,'IND 60 CDM 151'!$A$1:$G$36,5,FALSE),"No Contracted/Negotiated Rate")</f>
        <v>0</v>
      </c>
      <c r="K30" s="24">
        <f>IFERROR(VLOOKUP($C$11,'IND 60 CDM 151'!$A$1:$G$36,6,FALSE),"No Contracted/Negotiated Rate")</f>
        <v>0</v>
      </c>
      <c r="L30" s="24">
        <f>IFERROR(VLOOKUP($C$11,'IND 60 CDM 151'!$A$1:$G$36,7,FALSE),"No Contracted/Negotiated Rate")</f>
        <v>0</v>
      </c>
    </row>
    <row r="31" spans="1:12" s="2" customFormat="1" ht="69.75" customHeight="1" x14ac:dyDescent="0.25">
      <c r="A31" s="29" t="s">
        <v>128</v>
      </c>
      <c r="B31" s="26" t="s">
        <v>123</v>
      </c>
      <c r="C31" s="29" t="s">
        <v>21</v>
      </c>
      <c r="D31" s="23" t="s">
        <v>124</v>
      </c>
      <c r="E31" s="24" t="str">
        <f>IFERROR(VLOOKUP($C$11,'IND 60 CDM 459'!$A$1:$G$36,2,FALSE),"No Contracted/Negotiated Rate")</f>
        <v>Not offered as an individual service; only available through participation in an Intensive Outpatient Program.  Payor may pay per fee schedule if # of groups per day do not meet IOP minimum requirements.</v>
      </c>
      <c r="F31" s="24">
        <f>IFERROR(VLOOKUP($C$11,'IND 60 CDM 459'!$A$1:$G$36,3,FALSE),"No Contracted/Negotiated Rate")</f>
        <v>0</v>
      </c>
      <c r="G31" s="24">
        <f>IFERROR(VLOOKUP($C$11,'IND 60 CDM 459'!$A$1:$G$36,4,FALSE),"No Contracted/Negotiated Rate")</f>
        <v>0</v>
      </c>
      <c r="H31" s="22"/>
      <c r="I31" s="23">
        <v>277</v>
      </c>
      <c r="J31" s="24">
        <f>IFERROR(VLOOKUP($C$11,'IND 60 CDM 459'!$A$1:$G$36,5,FALSE),"No Contracted/Negotiated Rate")</f>
        <v>0</v>
      </c>
      <c r="K31" s="24">
        <f>IFERROR(VLOOKUP($C$11,'IND 60 CDM 459'!$A$1:$G$36,6,FALSE),"No Contracted/Negotiated Rate")</f>
        <v>0</v>
      </c>
      <c r="L31" s="24">
        <f>IFERROR(VLOOKUP($C$11,'IND 60 CDM 459'!$A$1:$G$36,7,FALSE),"No Contracted/Negotiated Rate")</f>
        <v>0</v>
      </c>
    </row>
    <row r="32" spans="1:12" s="2" customFormat="1" ht="67.5" customHeight="1" x14ac:dyDescent="0.25">
      <c r="A32" s="23" t="s">
        <v>130</v>
      </c>
      <c r="B32" s="26" t="s">
        <v>131</v>
      </c>
      <c r="C32" s="29" t="s">
        <v>21</v>
      </c>
      <c r="D32" s="23" t="s">
        <v>129</v>
      </c>
      <c r="E32" s="24" t="str">
        <f>IFERROR(VLOOKUP($C$11,'GT 45 915'!$A$1:$G$36,2,FALSE),"No Contracted/Negotiated Rate")</f>
        <v>Not offered as an individual service; only available through participation in an Intensive Outpatient Program.  Payor may pay per fee schedule if # of groups per day do not meet IOP minimum requirements.</v>
      </c>
      <c r="F32" s="24">
        <f>IFERROR(VLOOKUP($C$11,'GT 45 915'!$A$1:$G$36,3,FALSE),"No Contracted/Negotiated Rate")</f>
        <v>0</v>
      </c>
      <c r="G32" s="24">
        <f>IFERROR(VLOOKUP($C$11,'GT 45 915'!$A$1:$G$36,4,FALSE),"No Contracted/Negotiated Rate")</f>
        <v>0</v>
      </c>
      <c r="H32" s="22"/>
      <c r="I32" s="23">
        <v>153</v>
      </c>
      <c r="J32" s="24">
        <f>IFERROR(VLOOKUP($C$11,'GT 45 915'!$A$1:$G$36,5,FALSE),"No Contracted/Negotiated Rate")</f>
        <v>0</v>
      </c>
      <c r="K32" s="24">
        <f>IFERROR(VLOOKUP($C$11,'GT 45 915'!$A$1:$G$36,6,FALSE),"No Contracted/Negotiated Rate")</f>
        <v>0</v>
      </c>
      <c r="L32" s="24">
        <f>IFERROR(VLOOKUP($C$11,'GT 45 915'!$A$1:$G$36,7,FALSE),"No Contracted/Negotiated Rate")</f>
        <v>0</v>
      </c>
    </row>
    <row r="33" spans="1:12" s="2" customFormat="1" ht="63.75" customHeight="1" x14ac:dyDescent="0.25">
      <c r="A33" s="31" t="s">
        <v>130</v>
      </c>
      <c r="B33" s="26" t="s">
        <v>131</v>
      </c>
      <c r="C33" s="29" t="s">
        <v>21</v>
      </c>
      <c r="D33" s="23" t="s">
        <v>132</v>
      </c>
      <c r="E33" s="24" t="str">
        <f>IFERROR(VLOOKUP($C$11,'GT 45 916'!$A$1:$G$36,2,FALSE),"No Contracted/Negotiated Rate")</f>
        <v>Not offered as an individual service; only available through participation in an Intensive Outpatient Program.  Payor may pay per fee schedule if # of groups per day do not meet IOP minimum requirements.</v>
      </c>
      <c r="F33" s="24">
        <f>IFERROR(VLOOKUP($C$11,'GT 45 916'!$A$1:$G$36,3,FALSE),"No Contracted/Negotiated Rate")</f>
        <v>0</v>
      </c>
      <c r="G33" s="24">
        <f>IFERROR(VLOOKUP($C$11,'GT 45 916'!$A$1:$G$36,4,FALSE),"No Contracted/Negotiated Rate")</f>
        <v>0</v>
      </c>
      <c r="H33" s="22"/>
      <c r="I33" s="23">
        <v>153</v>
      </c>
      <c r="J33" s="24">
        <f>IFERROR(VLOOKUP($C$11,'GT 45 916'!$A$1:$G$36,5,FALSE),"No Contracted/Negotiated Rate")</f>
        <v>0</v>
      </c>
      <c r="K33" s="24">
        <f>IFERROR(VLOOKUP($C$11,'GT 45 916'!$A$1:$G$36,6,FALSE),"No Contracted/Negotiated Rate")</f>
        <v>0</v>
      </c>
      <c r="L33" s="24">
        <f>IFERROR(VLOOKUP($C$11,'GT 45 916'!$A$1:$G$36,7,FALSE),"No Contracted/Negotiated Rate")</f>
        <v>0</v>
      </c>
    </row>
    <row r="34" spans="1:12" s="2" customFormat="1" ht="66" customHeight="1" x14ac:dyDescent="0.25">
      <c r="A34" s="23" t="s">
        <v>135</v>
      </c>
      <c r="B34" s="26" t="s">
        <v>136</v>
      </c>
      <c r="C34" s="29" t="s">
        <v>21</v>
      </c>
      <c r="D34" s="23" t="s">
        <v>137</v>
      </c>
      <c r="E34" s="24" t="str">
        <f>IFERROR(VLOOKUP($C$11,'GT 45-50 915'!$A$1:$G$36,2,FALSE),"No Contracted/Negotiated Rate")</f>
        <v>Not offered as an individual service; only available through participation in a Partial Hospitalization Program.  Payor may pay per fee schedule if # of groups per day do not meet PHP minimum requirements.</v>
      </c>
      <c r="F34" s="24">
        <f>IFERROR(VLOOKUP($C$11,'GT 45-50 915'!$A$1:$G$36,3,FALSE),"No Contracted/Negotiated Rate")</f>
        <v>0</v>
      </c>
      <c r="G34" s="24">
        <f>IFERROR(VLOOKUP($C$11,'GT 45-50 915'!$A$1:$G$36,4,FALSE),"No Contracted/Negotiated Rate")</f>
        <v>0</v>
      </c>
      <c r="H34" s="22"/>
      <c r="I34" s="23">
        <v>225</v>
      </c>
      <c r="J34" s="24">
        <f>IFERROR(VLOOKUP($C$11,'GT 45-50 915'!$A$1:$G$36,5,FALSE),"No Contracted/Negotiated Rate")</f>
        <v>0</v>
      </c>
      <c r="K34" s="24">
        <f>IFERROR(VLOOKUP($C$11,'GT 45-50 915'!$A$1:$G$36,6,FALSE),"No Contracted/Negotiated Rate")</f>
        <v>0</v>
      </c>
      <c r="L34" s="24">
        <f>IFERROR(VLOOKUP($C$11,'GT 45-50 915'!$A$1:$G$36,7,FALSE),"No Contracted/Negotiated Rate")</f>
        <v>0</v>
      </c>
    </row>
    <row r="35" spans="1:12" s="2" customFormat="1" ht="78.75" customHeight="1" x14ac:dyDescent="0.25">
      <c r="A35" s="31" t="s">
        <v>135</v>
      </c>
      <c r="B35" s="26" t="s">
        <v>136</v>
      </c>
      <c r="C35" s="29" t="s">
        <v>21</v>
      </c>
      <c r="D35" s="23" t="s">
        <v>138</v>
      </c>
      <c r="E35" s="24" t="str">
        <f>IFERROR(VLOOKUP($C$11,'GT 45-50 912'!$A$1:$G$36,2,FALSE),"No Contracted/Negotiated Rate")</f>
        <v>Bundled service - Partial Hospitalization Program.  Dependent on meeting payors minimum requirements for per-diem rate. Payor may pay per fee schedule if # of groups per day do not meet PHP minimum requirements.</v>
      </c>
      <c r="F35" s="24" t="str">
        <f>IFERROR(VLOOKUP($C$11,'GT 45-50 912'!$A$1:$G$36,3,FALSE),"No Contracted/Negotiated Rate")</f>
        <v>PER DIEM</v>
      </c>
      <c r="G35" s="24">
        <f>IFERROR(VLOOKUP($C$11,'GT 45-50 912'!$A$1:$G$36,4,FALSE),"No Contracted/Negotiated Rate")</f>
        <v>466</v>
      </c>
      <c r="H35" s="22"/>
      <c r="I35" s="23">
        <v>225</v>
      </c>
      <c r="J35" s="24">
        <f>IFERROR(VLOOKUP($C$11,'GT 45-50 912'!$A$1:$G$36,5,FALSE),"No Contracted/Negotiated Rate")</f>
        <v>250</v>
      </c>
      <c r="K35" s="24">
        <f>IFERROR(VLOOKUP($C$11,'GT 45-50 912'!$A$1:$G$36,6,FALSE),"No Contracted/Negotiated Rate")</f>
        <v>700</v>
      </c>
      <c r="L35" s="24">
        <f>IFERROR(VLOOKUP($C$11,'GT 45-50 912'!$A$1:$G$36,7,FALSE),"No Contracted/Negotiated Rate")</f>
        <v>250</v>
      </c>
    </row>
    <row r="36" spans="1:12" x14ac:dyDescent="0.25">
      <c r="A36" s="32"/>
      <c r="B36" s="32"/>
      <c r="C36" s="32"/>
      <c r="D36" s="32"/>
      <c r="E36" s="32"/>
      <c r="F36" s="32"/>
      <c r="G36" s="32"/>
      <c r="H36" s="32"/>
      <c r="I36" s="32"/>
      <c r="J36" s="32"/>
      <c r="K36" s="32"/>
      <c r="L36" s="32"/>
    </row>
    <row r="37" spans="1:12" x14ac:dyDescent="0.25">
      <c r="A37" s="32"/>
      <c r="B37" s="32"/>
      <c r="C37" s="32"/>
      <c r="D37" s="32"/>
      <c r="E37" s="32"/>
      <c r="F37" s="32"/>
      <c r="G37" s="32"/>
      <c r="H37" s="32"/>
      <c r="I37" s="32"/>
      <c r="J37" s="32"/>
      <c r="K37" s="32"/>
      <c r="L37" s="32"/>
    </row>
    <row r="38" spans="1:12" s="2" customFormat="1" ht="46.5" customHeight="1" x14ac:dyDescent="0.25">
      <c r="A38" s="23" t="s">
        <v>142</v>
      </c>
      <c r="B38" s="26"/>
      <c r="C38" s="29" t="s">
        <v>141</v>
      </c>
      <c r="D38" s="23" t="s">
        <v>143</v>
      </c>
      <c r="E38" s="24" t="str">
        <f>IFERROR(VLOOKUP($C$11,'SUB 25-34'!$A$1:$G$36,2,FALSE),"No Contracted/Negotiated Rate")</f>
        <v>No negotiated rate, may pay by payor fee schedule</v>
      </c>
      <c r="F38" s="24">
        <f>IFERROR(VLOOKUP($C$11,'SUB 25-34'!$A$1:$G$36,3,FALSE),"No Contracted/Negotiated Rate")</f>
        <v>0</v>
      </c>
      <c r="G38" s="24">
        <f>IFERROR(VLOOKUP($C$11,'SUB 25-34'!$A$1:$G$36,4,FALSE),"No Contracted/Negotiated Rate")</f>
        <v>0</v>
      </c>
      <c r="H38" s="22"/>
      <c r="I38" s="23">
        <v>260</v>
      </c>
      <c r="J38" s="24">
        <f>IFERROR(VLOOKUP($C$11,'SUB 25-34'!$A$1:$G$36,5,FALSE),"No Contracted/Negotiated Rate")</f>
        <v>0</v>
      </c>
      <c r="K38" s="24">
        <f>IFERROR(VLOOKUP($C$11,'SUB 25-34'!$A$1:$G$36,6,FALSE),"No Contracted/Negotiated Rate")</f>
        <v>0</v>
      </c>
      <c r="L38" s="24">
        <f>IFERROR(VLOOKUP($C$11,'SUB 25-34'!$A$1:$G$36,7,FALSE),"No Contracted/Negotiated Rate")</f>
        <v>0</v>
      </c>
    </row>
    <row r="39" spans="1:12" s="2" customFormat="1" ht="57" customHeight="1" x14ac:dyDescent="0.25">
      <c r="A39" s="31" t="s">
        <v>144</v>
      </c>
      <c r="B39" s="26"/>
      <c r="C39" s="29" t="s">
        <v>141</v>
      </c>
      <c r="D39" s="23" t="s">
        <v>145</v>
      </c>
      <c r="E39" s="24" t="str">
        <f>IFERROR(VLOOKUP($C$11,'SUB 35'!$A$1:$G$36,2,FALSE),"No Contracted/Negotiated Rate")</f>
        <v>No negotiated rate, may pay by payor fee schedule</v>
      </c>
      <c r="F39" s="24">
        <f>IFERROR(VLOOKUP($C$11,'SUB 35'!$A$1:$G$36,3,FALSE),"No Contracted/Negotiated Rate")</f>
        <v>0</v>
      </c>
      <c r="G39" s="24">
        <f>IFERROR(VLOOKUP($C$11,'SUB 35'!$A$1:$G$36,4,FALSE),"No Contracted/Negotiated Rate")</f>
        <v>0</v>
      </c>
      <c r="H39" s="22"/>
      <c r="I39" s="23">
        <v>400</v>
      </c>
      <c r="J39" s="24">
        <f>IFERROR(VLOOKUP($C$11,'SUB 35'!$A$1:$G$36,5,FALSE),"No Contracted/Negotiated Rate")</f>
        <v>0</v>
      </c>
      <c r="K39" s="24">
        <f>IFERROR(VLOOKUP($C$11,'SUB 35'!$A$1:$G$36,6,FALSE),"No Contracted/Negotiated Rate")</f>
        <v>0</v>
      </c>
      <c r="L39" s="24">
        <f>IFERROR(VLOOKUP($C$11,'SUB 35'!$A$1:$G$36,7,FALSE),"No Contracted/Negotiated Rate")</f>
        <v>0</v>
      </c>
    </row>
  </sheetData>
  <sheetProtection algorithmName="SHA-512" hashValue="Ka+N9A1etQ9dTNqzxhPDc5ABw9XMWpQg2YTZYfFx8ZsDxLrErxNash5rd2J2PvGojBkRpFmmRHdp1MTaqbZ51g==" saltValue="uAaVySokDbOoOV35vqT76w==" spinCount="100000" sheet="1" objects="1" scenarios="1"/>
  <mergeCells count="7">
    <mergeCell ref="C11:E11"/>
    <mergeCell ref="A2:L2"/>
    <mergeCell ref="A3:L3"/>
    <mergeCell ref="A7:L7"/>
    <mergeCell ref="A8:L8"/>
    <mergeCell ref="A9:L9"/>
    <mergeCell ref="A6:L6"/>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B10AC97-2F43-4BF4-9C00-FBFF26863418}">
          <x14:formula1>
            <xm:f>Payers!$A$1:$A$37</xm:f>
          </x14:formula1>
          <xm:sqref>C11:E11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CB1F0-9F52-417C-B192-A8D78A9D6011}">
  <dimension ref="A1:B36"/>
  <sheetViews>
    <sheetView workbookViewId="0">
      <selection activeCell="L20" sqref="L20"/>
    </sheetView>
  </sheetViews>
  <sheetFormatPr defaultRowHeight="15" x14ac:dyDescent="0.25"/>
  <sheetData>
    <row r="1" spans="1:2" x14ac:dyDescent="0.25">
      <c r="A1" t="s">
        <v>23</v>
      </c>
      <c r="B1" t="s">
        <v>93</v>
      </c>
    </row>
    <row r="2" spans="1:2" x14ac:dyDescent="0.25">
      <c r="A2" t="s">
        <v>6</v>
      </c>
      <c r="B2" t="s">
        <v>93</v>
      </c>
    </row>
    <row r="3" spans="1:2" x14ac:dyDescent="0.25">
      <c r="A3" t="s">
        <v>47</v>
      </c>
      <c r="B3" t="s">
        <v>93</v>
      </c>
    </row>
    <row r="4" spans="1:2" x14ac:dyDescent="0.25">
      <c r="A4" t="s">
        <v>48</v>
      </c>
      <c r="B4" t="s">
        <v>93</v>
      </c>
    </row>
    <row r="5" spans="1:2" x14ac:dyDescent="0.25">
      <c r="A5" t="s">
        <v>49</v>
      </c>
      <c r="B5" t="s">
        <v>93</v>
      </c>
    </row>
    <row r="6" spans="1:2" x14ac:dyDescent="0.25">
      <c r="A6" t="s">
        <v>50</v>
      </c>
      <c r="B6" t="s">
        <v>93</v>
      </c>
    </row>
    <row r="7" spans="1:2" x14ac:dyDescent="0.25">
      <c r="A7" t="s">
        <v>51</v>
      </c>
      <c r="B7" t="s">
        <v>93</v>
      </c>
    </row>
    <row r="8" spans="1:2" x14ac:dyDescent="0.25">
      <c r="A8" t="s">
        <v>52</v>
      </c>
      <c r="B8" t="s">
        <v>93</v>
      </c>
    </row>
    <row r="9" spans="1:2" x14ac:dyDescent="0.25">
      <c r="A9" t="s">
        <v>53</v>
      </c>
      <c r="B9" t="s">
        <v>93</v>
      </c>
    </row>
    <row r="10" spans="1:2" x14ac:dyDescent="0.25">
      <c r="A10" t="s">
        <v>54</v>
      </c>
      <c r="B10" t="s">
        <v>93</v>
      </c>
    </row>
    <row r="11" spans="1:2" x14ac:dyDescent="0.25">
      <c r="A11" t="s">
        <v>55</v>
      </c>
      <c r="B11" t="s">
        <v>93</v>
      </c>
    </row>
    <row r="12" spans="1:2" x14ac:dyDescent="0.25">
      <c r="A12" t="s">
        <v>56</v>
      </c>
      <c r="B12" t="s">
        <v>93</v>
      </c>
    </row>
    <row r="13" spans="1:2" x14ac:dyDescent="0.25">
      <c r="A13" t="s">
        <v>24</v>
      </c>
      <c r="B13" t="s">
        <v>93</v>
      </c>
    </row>
    <row r="14" spans="1:2" x14ac:dyDescent="0.25">
      <c r="A14" t="s">
        <v>57</v>
      </c>
      <c r="B14" t="s">
        <v>93</v>
      </c>
    </row>
    <row r="15" spans="1:2" x14ac:dyDescent="0.25">
      <c r="A15" t="s">
        <v>58</v>
      </c>
      <c r="B15" t="s">
        <v>93</v>
      </c>
    </row>
    <row r="16" spans="1:2" x14ac:dyDescent="0.25">
      <c r="A16" t="s">
        <v>19</v>
      </c>
      <c r="B16" t="s">
        <v>93</v>
      </c>
    </row>
    <row r="17" spans="1:2" x14ac:dyDescent="0.25">
      <c r="A17" t="s">
        <v>59</v>
      </c>
      <c r="B17" t="s">
        <v>93</v>
      </c>
    </row>
    <row r="18" spans="1:2" x14ac:dyDescent="0.25">
      <c r="A18" t="s">
        <v>60</v>
      </c>
      <c r="B18" t="s">
        <v>93</v>
      </c>
    </row>
    <row r="19" spans="1:2" x14ac:dyDescent="0.25">
      <c r="A19" t="s">
        <v>61</v>
      </c>
      <c r="B19" t="s">
        <v>93</v>
      </c>
    </row>
    <row r="20" spans="1:2" x14ac:dyDescent="0.25">
      <c r="A20" t="s">
        <v>62</v>
      </c>
      <c r="B20" t="s">
        <v>93</v>
      </c>
    </row>
    <row r="21" spans="1:2" x14ac:dyDescent="0.25">
      <c r="A21" t="s">
        <v>63</v>
      </c>
      <c r="B21" t="s">
        <v>93</v>
      </c>
    </row>
    <row r="22" spans="1:2" x14ac:dyDescent="0.25">
      <c r="A22" t="s">
        <v>64</v>
      </c>
      <c r="B22" t="s">
        <v>93</v>
      </c>
    </row>
    <row r="23" spans="1:2" x14ac:dyDescent="0.25">
      <c r="A23" t="s">
        <v>17</v>
      </c>
      <c r="B23" t="s">
        <v>93</v>
      </c>
    </row>
    <row r="24" spans="1:2" x14ac:dyDescent="0.25">
      <c r="A24" t="s">
        <v>25</v>
      </c>
      <c r="B24" t="s">
        <v>93</v>
      </c>
    </row>
    <row r="25" spans="1:2" x14ac:dyDescent="0.25">
      <c r="A25" t="s">
        <v>65</v>
      </c>
      <c r="B25" t="s">
        <v>93</v>
      </c>
    </row>
    <row r="26" spans="1:2" x14ac:dyDescent="0.25">
      <c r="A26" t="s">
        <v>66</v>
      </c>
      <c r="B26" t="s">
        <v>93</v>
      </c>
    </row>
    <row r="27" spans="1:2" x14ac:dyDescent="0.25">
      <c r="A27" t="s">
        <v>67</v>
      </c>
      <c r="B27" t="s">
        <v>93</v>
      </c>
    </row>
    <row r="28" spans="1:2" x14ac:dyDescent="0.25">
      <c r="A28" t="s">
        <v>68</v>
      </c>
      <c r="B28" t="s">
        <v>93</v>
      </c>
    </row>
    <row r="29" spans="1:2" x14ac:dyDescent="0.25">
      <c r="A29" t="s">
        <v>69</v>
      </c>
      <c r="B29" t="s">
        <v>93</v>
      </c>
    </row>
    <row r="30" spans="1:2" x14ac:dyDescent="0.25">
      <c r="A30" t="s">
        <v>70</v>
      </c>
      <c r="B30" t="s">
        <v>93</v>
      </c>
    </row>
    <row r="31" spans="1:2" x14ac:dyDescent="0.25">
      <c r="A31" t="s">
        <v>71</v>
      </c>
      <c r="B31" t="s">
        <v>93</v>
      </c>
    </row>
    <row r="32" spans="1:2" x14ac:dyDescent="0.25">
      <c r="A32" t="s">
        <v>72</v>
      </c>
      <c r="B32" t="s">
        <v>93</v>
      </c>
    </row>
    <row r="33" spans="1:2" x14ac:dyDescent="0.25">
      <c r="A33" t="s">
        <v>73</v>
      </c>
      <c r="B33" t="s">
        <v>93</v>
      </c>
    </row>
    <row r="34" spans="1:2" x14ac:dyDescent="0.25">
      <c r="A34" t="s">
        <v>74</v>
      </c>
      <c r="B34" t="s">
        <v>93</v>
      </c>
    </row>
    <row r="35" spans="1:2" x14ac:dyDescent="0.25">
      <c r="A35" t="s">
        <v>75</v>
      </c>
      <c r="B35" t="s">
        <v>93</v>
      </c>
    </row>
    <row r="36" spans="1:2" x14ac:dyDescent="0.25">
      <c r="A36" t="s">
        <v>76</v>
      </c>
      <c r="B36" t="s">
        <v>93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BE07C-A08D-49CB-832D-B4DB07250F50}">
  <dimension ref="A1:G36"/>
  <sheetViews>
    <sheetView workbookViewId="0">
      <selection activeCell="Q24" sqref="Q24"/>
    </sheetView>
  </sheetViews>
  <sheetFormatPr defaultRowHeight="15" x14ac:dyDescent="0.25"/>
  <sheetData>
    <row r="1" spans="1:7" x14ac:dyDescent="0.25">
      <c r="A1" t="s">
        <v>23</v>
      </c>
      <c r="B1" t="s">
        <v>99</v>
      </c>
      <c r="C1" t="s">
        <v>13</v>
      </c>
      <c r="D1">
        <v>466</v>
      </c>
      <c r="E1">
        <v>250</v>
      </c>
      <c r="F1">
        <v>700</v>
      </c>
      <c r="G1">
        <v>250</v>
      </c>
    </row>
    <row r="2" spans="1:7" x14ac:dyDescent="0.25">
      <c r="A2" t="s">
        <v>6</v>
      </c>
      <c r="B2" t="s">
        <v>99</v>
      </c>
      <c r="C2" t="s">
        <v>13</v>
      </c>
      <c r="D2">
        <v>466</v>
      </c>
      <c r="E2">
        <v>250</v>
      </c>
      <c r="F2">
        <v>700</v>
      </c>
      <c r="G2">
        <v>250</v>
      </c>
    </row>
    <row r="3" spans="1:7" x14ac:dyDescent="0.25">
      <c r="A3" t="s">
        <v>47</v>
      </c>
      <c r="B3" t="s">
        <v>100</v>
      </c>
      <c r="C3" t="s">
        <v>13</v>
      </c>
      <c r="D3">
        <v>331.5</v>
      </c>
      <c r="E3">
        <v>250</v>
      </c>
      <c r="F3">
        <v>700</v>
      </c>
      <c r="G3">
        <v>250</v>
      </c>
    </row>
    <row r="4" spans="1:7" x14ac:dyDescent="0.25">
      <c r="A4" t="s">
        <v>48</v>
      </c>
      <c r="B4" t="s">
        <v>99</v>
      </c>
      <c r="C4" t="s">
        <v>13</v>
      </c>
      <c r="D4">
        <v>677.08</v>
      </c>
      <c r="E4">
        <v>250</v>
      </c>
      <c r="F4">
        <v>700</v>
      </c>
      <c r="G4">
        <v>250</v>
      </c>
    </row>
    <row r="5" spans="1:7" x14ac:dyDescent="0.25">
      <c r="A5" t="s">
        <v>49</v>
      </c>
      <c r="B5" t="s">
        <v>99</v>
      </c>
      <c r="C5" t="s">
        <v>13</v>
      </c>
      <c r="D5">
        <v>331.5</v>
      </c>
      <c r="E5">
        <v>250</v>
      </c>
      <c r="F5">
        <v>700</v>
      </c>
      <c r="G5">
        <v>250</v>
      </c>
    </row>
    <row r="6" spans="1:7" x14ac:dyDescent="0.25">
      <c r="A6" t="s">
        <v>50</v>
      </c>
      <c r="B6" t="s">
        <v>99</v>
      </c>
      <c r="C6" t="s">
        <v>13</v>
      </c>
      <c r="D6">
        <v>400</v>
      </c>
      <c r="E6">
        <v>250</v>
      </c>
      <c r="F6">
        <v>700</v>
      </c>
      <c r="G6">
        <v>250</v>
      </c>
    </row>
    <row r="7" spans="1:7" x14ac:dyDescent="0.25">
      <c r="A7" t="s">
        <v>51</v>
      </c>
      <c r="B7" t="s">
        <v>99</v>
      </c>
      <c r="C7" t="s">
        <v>13</v>
      </c>
      <c r="D7">
        <v>400</v>
      </c>
      <c r="E7">
        <v>250</v>
      </c>
      <c r="F7">
        <v>700</v>
      </c>
      <c r="G7">
        <v>250</v>
      </c>
    </row>
    <row r="8" spans="1:7" x14ac:dyDescent="0.25">
      <c r="A8" t="s">
        <v>52</v>
      </c>
      <c r="B8" t="s">
        <v>100</v>
      </c>
      <c r="C8" t="s">
        <v>13</v>
      </c>
      <c r="D8">
        <v>275.60000000000002</v>
      </c>
      <c r="E8">
        <v>250</v>
      </c>
      <c r="F8">
        <v>700</v>
      </c>
      <c r="G8">
        <v>250</v>
      </c>
    </row>
    <row r="9" spans="1:7" x14ac:dyDescent="0.25">
      <c r="A9" t="s">
        <v>53</v>
      </c>
      <c r="B9" t="s">
        <v>99</v>
      </c>
      <c r="C9" t="s">
        <v>13</v>
      </c>
      <c r="D9">
        <v>475</v>
      </c>
      <c r="E9">
        <v>250</v>
      </c>
      <c r="F9">
        <v>700</v>
      </c>
      <c r="G9">
        <v>250</v>
      </c>
    </row>
    <row r="10" spans="1:7" x14ac:dyDescent="0.25">
      <c r="A10" t="s">
        <v>54</v>
      </c>
      <c r="B10" t="s">
        <v>100</v>
      </c>
      <c r="C10" t="s">
        <v>37</v>
      </c>
      <c r="E10">
        <v>250</v>
      </c>
      <c r="F10">
        <v>700</v>
      </c>
      <c r="G10">
        <v>250</v>
      </c>
    </row>
    <row r="11" spans="1:7" x14ac:dyDescent="0.25">
      <c r="A11" t="s">
        <v>55</v>
      </c>
      <c r="B11" t="s">
        <v>101</v>
      </c>
      <c r="E11">
        <v>250</v>
      </c>
      <c r="F11">
        <v>700</v>
      </c>
      <c r="G11">
        <v>250</v>
      </c>
    </row>
    <row r="12" spans="1:7" x14ac:dyDescent="0.25">
      <c r="A12" t="s">
        <v>56</v>
      </c>
      <c r="B12" t="s">
        <v>101</v>
      </c>
      <c r="E12">
        <v>250</v>
      </c>
      <c r="F12">
        <v>700</v>
      </c>
      <c r="G12">
        <v>250</v>
      </c>
    </row>
    <row r="13" spans="1:7" x14ac:dyDescent="0.25">
      <c r="A13" t="s">
        <v>24</v>
      </c>
      <c r="B13" t="s">
        <v>99</v>
      </c>
      <c r="C13" t="s">
        <v>13</v>
      </c>
      <c r="D13">
        <v>575</v>
      </c>
      <c r="E13">
        <v>250</v>
      </c>
      <c r="F13">
        <v>700</v>
      </c>
      <c r="G13">
        <v>250</v>
      </c>
    </row>
    <row r="14" spans="1:7" x14ac:dyDescent="0.25">
      <c r="A14" t="s">
        <v>57</v>
      </c>
      <c r="B14" t="s">
        <v>100</v>
      </c>
      <c r="C14" t="s">
        <v>13</v>
      </c>
      <c r="D14">
        <v>275.60000000000002</v>
      </c>
      <c r="E14">
        <v>250</v>
      </c>
      <c r="F14">
        <v>700</v>
      </c>
      <c r="G14">
        <v>250</v>
      </c>
    </row>
    <row r="15" spans="1:7" x14ac:dyDescent="0.25">
      <c r="A15" t="s">
        <v>58</v>
      </c>
      <c r="B15" t="s">
        <v>99</v>
      </c>
      <c r="C15" t="s">
        <v>13</v>
      </c>
      <c r="D15">
        <v>550</v>
      </c>
      <c r="E15">
        <v>250</v>
      </c>
      <c r="F15">
        <v>700</v>
      </c>
      <c r="G15">
        <v>250</v>
      </c>
    </row>
    <row r="16" spans="1:7" x14ac:dyDescent="0.25">
      <c r="A16" t="s">
        <v>19</v>
      </c>
      <c r="B16" t="s">
        <v>100</v>
      </c>
      <c r="C16" t="s">
        <v>13</v>
      </c>
      <c r="D16">
        <v>275.60000000000002</v>
      </c>
      <c r="E16">
        <v>250</v>
      </c>
      <c r="F16">
        <v>700</v>
      </c>
      <c r="G16">
        <v>250</v>
      </c>
    </row>
    <row r="17" spans="1:7" x14ac:dyDescent="0.25">
      <c r="A17" t="s">
        <v>59</v>
      </c>
      <c r="B17" t="s">
        <v>99</v>
      </c>
      <c r="C17" t="s">
        <v>13</v>
      </c>
      <c r="D17">
        <v>583.49</v>
      </c>
      <c r="E17">
        <v>250</v>
      </c>
      <c r="F17">
        <v>700</v>
      </c>
      <c r="G17">
        <v>250</v>
      </c>
    </row>
    <row r="18" spans="1:7" x14ac:dyDescent="0.25">
      <c r="A18" t="s">
        <v>60</v>
      </c>
      <c r="B18" t="s">
        <v>99</v>
      </c>
      <c r="C18" t="s">
        <v>13</v>
      </c>
      <c r="D18">
        <v>677.08</v>
      </c>
      <c r="E18">
        <v>250</v>
      </c>
      <c r="F18">
        <v>700</v>
      </c>
      <c r="G18">
        <v>250</v>
      </c>
    </row>
    <row r="19" spans="1:7" x14ac:dyDescent="0.25">
      <c r="A19" t="s">
        <v>61</v>
      </c>
      <c r="B19" t="s">
        <v>99</v>
      </c>
      <c r="C19" t="s">
        <v>13</v>
      </c>
      <c r="D19">
        <v>583.49</v>
      </c>
      <c r="E19">
        <v>250</v>
      </c>
      <c r="F19">
        <v>700</v>
      </c>
      <c r="G19">
        <v>250</v>
      </c>
    </row>
    <row r="20" spans="1:7" x14ac:dyDescent="0.25">
      <c r="A20" t="s">
        <v>62</v>
      </c>
      <c r="B20" t="s">
        <v>99</v>
      </c>
      <c r="C20" t="s">
        <v>13</v>
      </c>
      <c r="D20">
        <v>677.08</v>
      </c>
      <c r="E20">
        <v>250</v>
      </c>
      <c r="F20">
        <v>700</v>
      </c>
      <c r="G20">
        <v>250</v>
      </c>
    </row>
    <row r="21" spans="1:7" x14ac:dyDescent="0.25">
      <c r="A21" t="s">
        <v>63</v>
      </c>
      <c r="B21" t="s">
        <v>99</v>
      </c>
      <c r="C21" t="s">
        <v>13</v>
      </c>
      <c r="D21">
        <v>677.08</v>
      </c>
      <c r="E21">
        <v>250</v>
      </c>
      <c r="F21">
        <v>700</v>
      </c>
      <c r="G21">
        <v>250</v>
      </c>
    </row>
    <row r="22" spans="1:7" x14ac:dyDescent="0.25">
      <c r="A22" t="s">
        <v>64</v>
      </c>
      <c r="B22" t="s">
        <v>99</v>
      </c>
      <c r="C22" t="s">
        <v>13</v>
      </c>
      <c r="D22">
        <v>677.08</v>
      </c>
      <c r="E22">
        <v>250</v>
      </c>
      <c r="F22">
        <v>700</v>
      </c>
      <c r="G22">
        <v>250</v>
      </c>
    </row>
    <row r="23" spans="1:7" x14ac:dyDescent="0.25">
      <c r="A23" t="s">
        <v>17</v>
      </c>
      <c r="B23" t="s">
        <v>100</v>
      </c>
      <c r="C23" t="s">
        <v>13</v>
      </c>
      <c r="D23">
        <v>275.60000000000002</v>
      </c>
      <c r="E23">
        <v>250</v>
      </c>
      <c r="F23">
        <v>700</v>
      </c>
      <c r="G23">
        <v>250</v>
      </c>
    </row>
    <row r="24" spans="1:7" x14ac:dyDescent="0.25">
      <c r="A24" t="s">
        <v>25</v>
      </c>
      <c r="B24" t="s">
        <v>99</v>
      </c>
      <c r="C24" t="s">
        <v>13</v>
      </c>
      <c r="D24">
        <v>560</v>
      </c>
      <c r="E24">
        <v>250</v>
      </c>
      <c r="F24">
        <v>700</v>
      </c>
      <c r="G24">
        <v>250</v>
      </c>
    </row>
    <row r="25" spans="1:7" x14ac:dyDescent="0.25">
      <c r="A25" t="s">
        <v>65</v>
      </c>
      <c r="B25" t="s">
        <v>100</v>
      </c>
      <c r="C25" t="s">
        <v>13</v>
      </c>
      <c r="D25">
        <v>275.60000000000002</v>
      </c>
      <c r="E25">
        <v>250</v>
      </c>
      <c r="F25">
        <v>700</v>
      </c>
      <c r="G25">
        <v>250</v>
      </c>
    </row>
    <row r="26" spans="1:7" x14ac:dyDescent="0.25">
      <c r="A26" t="s">
        <v>66</v>
      </c>
      <c r="B26" t="s">
        <v>99</v>
      </c>
      <c r="C26" t="s">
        <v>13</v>
      </c>
      <c r="D26">
        <v>700</v>
      </c>
      <c r="E26">
        <v>250</v>
      </c>
      <c r="F26">
        <v>700</v>
      </c>
      <c r="G26">
        <v>250</v>
      </c>
    </row>
    <row r="27" spans="1:7" x14ac:dyDescent="0.25">
      <c r="A27" t="s">
        <v>67</v>
      </c>
      <c r="B27" t="s">
        <v>99</v>
      </c>
      <c r="C27" t="s">
        <v>13</v>
      </c>
      <c r="D27">
        <v>275.60000000000002</v>
      </c>
      <c r="E27">
        <v>250</v>
      </c>
      <c r="F27">
        <v>700</v>
      </c>
      <c r="G27">
        <v>250</v>
      </c>
    </row>
    <row r="28" spans="1:7" x14ac:dyDescent="0.25">
      <c r="A28" t="s">
        <v>68</v>
      </c>
      <c r="B28" t="s">
        <v>99</v>
      </c>
      <c r="C28" t="s">
        <v>13</v>
      </c>
      <c r="D28">
        <v>275.60000000000002</v>
      </c>
      <c r="E28">
        <v>250</v>
      </c>
      <c r="F28">
        <v>700</v>
      </c>
      <c r="G28">
        <v>250</v>
      </c>
    </row>
    <row r="29" spans="1:7" x14ac:dyDescent="0.25">
      <c r="A29" t="s">
        <v>69</v>
      </c>
      <c r="B29" t="s">
        <v>99</v>
      </c>
      <c r="C29" t="s">
        <v>13</v>
      </c>
      <c r="D29">
        <v>500</v>
      </c>
      <c r="E29">
        <v>250</v>
      </c>
      <c r="F29">
        <v>700</v>
      </c>
      <c r="G29">
        <v>250</v>
      </c>
    </row>
    <row r="30" spans="1:7" x14ac:dyDescent="0.25">
      <c r="A30" t="s">
        <v>70</v>
      </c>
      <c r="B30" t="s">
        <v>99</v>
      </c>
      <c r="C30" t="s">
        <v>13</v>
      </c>
      <c r="D30">
        <v>500</v>
      </c>
      <c r="E30">
        <v>250</v>
      </c>
      <c r="F30">
        <v>700</v>
      </c>
      <c r="G30">
        <v>250</v>
      </c>
    </row>
    <row r="31" spans="1:7" x14ac:dyDescent="0.25">
      <c r="A31" t="s">
        <v>71</v>
      </c>
      <c r="B31" t="s">
        <v>99</v>
      </c>
      <c r="C31" t="s">
        <v>13</v>
      </c>
      <c r="D31">
        <v>700</v>
      </c>
      <c r="E31">
        <v>250</v>
      </c>
      <c r="F31">
        <v>700</v>
      </c>
      <c r="G31">
        <v>250</v>
      </c>
    </row>
    <row r="32" spans="1:7" x14ac:dyDescent="0.25">
      <c r="A32" t="s">
        <v>72</v>
      </c>
      <c r="B32" t="s">
        <v>99</v>
      </c>
      <c r="C32" t="s">
        <v>13</v>
      </c>
      <c r="D32">
        <v>468</v>
      </c>
      <c r="E32">
        <v>250</v>
      </c>
      <c r="F32">
        <v>700</v>
      </c>
      <c r="G32">
        <v>250</v>
      </c>
    </row>
    <row r="33" spans="1:7" x14ac:dyDescent="0.25">
      <c r="A33" t="s">
        <v>73</v>
      </c>
      <c r="B33" t="s">
        <v>99</v>
      </c>
      <c r="C33" t="s">
        <v>102</v>
      </c>
      <c r="D33">
        <v>677.8</v>
      </c>
      <c r="E33">
        <v>250</v>
      </c>
      <c r="F33">
        <v>700</v>
      </c>
      <c r="G33">
        <v>250</v>
      </c>
    </row>
    <row r="34" spans="1:7" x14ac:dyDescent="0.25">
      <c r="A34" t="s">
        <v>74</v>
      </c>
      <c r="B34" t="s">
        <v>99</v>
      </c>
      <c r="C34" t="s">
        <v>13</v>
      </c>
      <c r="D34">
        <v>468</v>
      </c>
      <c r="E34">
        <v>250</v>
      </c>
      <c r="F34">
        <v>700</v>
      </c>
      <c r="G34">
        <v>250</v>
      </c>
    </row>
    <row r="35" spans="1:7" x14ac:dyDescent="0.25">
      <c r="A35" t="s">
        <v>75</v>
      </c>
      <c r="B35" t="s">
        <v>103</v>
      </c>
      <c r="E35">
        <v>250</v>
      </c>
      <c r="F35">
        <v>700</v>
      </c>
      <c r="G35">
        <v>250</v>
      </c>
    </row>
    <row r="36" spans="1:7" x14ac:dyDescent="0.25">
      <c r="A36" t="s">
        <v>76</v>
      </c>
      <c r="B36" t="s">
        <v>99</v>
      </c>
      <c r="C36" t="s">
        <v>13</v>
      </c>
      <c r="D36">
        <v>677.08</v>
      </c>
      <c r="E36">
        <v>250</v>
      </c>
      <c r="F36">
        <v>700</v>
      </c>
      <c r="G36">
        <v>250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48D53-78CF-4230-A4E5-235CCF77D43D}">
  <dimension ref="A1:G36"/>
  <sheetViews>
    <sheetView workbookViewId="0">
      <selection activeCell="L20" sqref="L20"/>
    </sheetView>
  </sheetViews>
  <sheetFormatPr defaultRowHeight="15" x14ac:dyDescent="0.25"/>
  <sheetData>
    <row r="1" spans="1:7" x14ac:dyDescent="0.25">
      <c r="A1" t="s">
        <v>23</v>
      </c>
      <c r="B1" t="s">
        <v>99</v>
      </c>
      <c r="C1" t="s">
        <v>13</v>
      </c>
      <c r="D1">
        <v>466</v>
      </c>
      <c r="E1">
        <v>250</v>
      </c>
      <c r="F1">
        <v>700</v>
      </c>
      <c r="G1">
        <v>250</v>
      </c>
    </row>
    <row r="2" spans="1:7" x14ac:dyDescent="0.25">
      <c r="A2" t="s">
        <v>6</v>
      </c>
      <c r="B2" t="s">
        <v>99</v>
      </c>
      <c r="C2" t="s">
        <v>13</v>
      </c>
      <c r="D2">
        <v>466</v>
      </c>
      <c r="E2">
        <v>250</v>
      </c>
      <c r="F2">
        <v>700</v>
      </c>
      <c r="G2">
        <v>250</v>
      </c>
    </row>
    <row r="3" spans="1:7" x14ac:dyDescent="0.25">
      <c r="A3" t="s">
        <v>47</v>
      </c>
      <c r="B3" t="s">
        <v>100</v>
      </c>
      <c r="C3" t="s">
        <v>13</v>
      </c>
      <c r="D3">
        <v>331.5</v>
      </c>
      <c r="E3">
        <v>250</v>
      </c>
      <c r="F3">
        <v>700</v>
      </c>
      <c r="G3">
        <v>250</v>
      </c>
    </row>
    <row r="4" spans="1:7" x14ac:dyDescent="0.25">
      <c r="A4" t="s">
        <v>48</v>
      </c>
      <c r="B4" t="s">
        <v>99</v>
      </c>
      <c r="C4" t="s">
        <v>13</v>
      </c>
      <c r="D4">
        <v>677.08</v>
      </c>
      <c r="E4">
        <v>250</v>
      </c>
      <c r="F4">
        <v>700</v>
      </c>
      <c r="G4">
        <v>250</v>
      </c>
    </row>
    <row r="5" spans="1:7" x14ac:dyDescent="0.25">
      <c r="A5" t="s">
        <v>49</v>
      </c>
      <c r="B5" t="s">
        <v>99</v>
      </c>
      <c r="C5" t="s">
        <v>13</v>
      </c>
      <c r="D5">
        <v>331.5</v>
      </c>
      <c r="E5">
        <v>250</v>
      </c>
      <c r="F5">
        <v>700</v>
      </c>
      <c r="G5">
        <v>250</v>
      </c>
    </row>
    <row r="6" spans="1:7" x14ac:dyDescent="0.25">
      <c r="A6" t="s">
        <v>50</v>
      </c>
      <c r="B6" t="s">
        <v>99</v>
      </c>
      <c r="C6" t="s">
        <v>13</v>
      </c>
      <c r="D6">
        <v>400</v>
      </c>
      <c r="E6">
        <v>250</v>
      </c>
      <c r="F6">
        <v>700</v>
      </c>
      <c r="G6">
        <v>250</v>
      </c>
    </row>
    <row r="7" spans="1:7" x14ac:dyDescent="0.25">
      <c r="A7" t="s">
        <v>51</v>
      </c>
      <c r="B7" t="s">
        <v>99</v>
      </c>
      <c r="C7" t="s">
        <v>13</v>
      </c>
      <c r="D7">
        <v>400</v>
      </c>
      <c r="E7">
        <v>250</v>
      </c>
      <c r="F7">
        <v>700</v>
      </c>
      <c r="G7">
        <v>250</v>
      </c>
    </row>
    <row r="8" spans="1:7" x14ac:dyDescent="0.25">
      <c r="A8" t="s">
        <v>52</v>
      </c>
      <c r="B8" t="s">
        <v>100</v>
      </c>
      <c r="C8" t="s">
        <v>13</v>
      </c>
      <c r="D8">
        <v>275.60000000000002</v>
      </c>
      <c r="E8">
        <v>250</v>
      </c>
      <c r="F8">
        <v>700</v>
      </c>
      <c r="G8">
        <v>250</v>
      </c>
    </row>
    <row r="9" spans="1:7" x14ac:dyDescent="0.25">
      <c r="A9" t="s">
        <v>53</v>
      </c>
      <c r="B9" t="s">
        <v>99</v>
      </c>
      <c r="C9" t="s">
        <v>13</v>
      </c>
      <c r="D9">
        <v>475</v>
      </c>
      <c r="E9">
        <v>250</v>
      </c>
      <c r="F9">
        <v>700</v>
      </c>
      <c r="G9">
        <v>250</v>
      </c>
    </row>
    <row r="10" spans="1:7" x14ac:dyDescent="0.25">
      <c r="A10" t="s">
        <v>54</v>
      </c>
      <c r="B10" t="s">
        <v>100</v>
      </c>
      <c r="C10" t="s">
        <v>37</v>
      </c>
      <c r="E10">
        <v>250</v>
      </c>
      <c r="F10">
        <v>700</v>
      </c>
      <c r="G10">
        <v>250</v>
      </c>
    </row>
    <row r="11" spans="1:7" x14ac:dyDescent="0.25">
      <c r="A11" t="s">
        <v>55</v>
      </c>
      <c r="B11" t="s">
        <v>101</v>
      </c>
      <c r="E11">
        <v>250</v>
      </c>
      <c r="F11">
        <v>700</v>
      </c>
      <c r="G11">
        <v>250</v>
      </c>
    </row>
    <row r="12" spans="1:7" x14ac:dyDescent="0.25">
      <c r="A12" t="s">
        <v>56</v>
      </c>
      <c r="B12" t="s">
        <v>101</v>
      </c>
      <c r="E12">
        <v>250</v>
      </c>
      <c r="F12">
        <v>700</v>
      </c>
      <c r="G12">
        <v>250</v>
      </c>
    </row>
    <row r="13" spans="1:7" x14ac:dyDescent="0.25">
      <c r="A13" t="s">
        <v>24</v>
      </c>
      <c r="B13" t="s">
        <v>99</v>
      </c>
      <c r="C13" t="s">
        <v>13</v>
      </c>
      <c r="D13">
        <v>575</v>
      </c>
      <c r="E13">
        <v>250</v>
      </c>
      <c r="F13">
        <v>700</v>
      </c>
      <c r="G13">
        <v>250</v>
      </c>
    </row>
    <row r="14" spans="1:7" x14ac:dyDescent="0.25">
      <c r="A14" t="s">
        <v>57</v>
      </c>
      <c r="B14" t="s">
        <v>100</v>
      </c>
      <c r="C14" t="s">
        <v>13</v>
      </c>
      <c r="D14">
        <v>275.60000000000002</v>
      </c>
      <c r="E14">
        <v>250</v>
      </c>
      <c r="F14">
        <v>700</v>
      </c>
      <c r="G14">
        <v>250</v>
      </c>
    </row>
    <row r="15" spans="1:7" x14ac:dyDescent="0.25">
      <c r="A15" t="s">
        <v>58</v>
      </c>
      <c r="B15" t="s">
        <v>99</v>
      </c>
      <c r="C15" t="s">
        <v>13</v>
      </c>
      <c r="D15">
        <v>550</v>
      </c>
      <c r="E15">
        <v>250</v>
      </c>
      <c r="F15">
        <v>700</v>
      </c>
      <c r="G15">
        <v>250</v>
      </c>
    </row>
    <row r="16" spans="1:7" x14ac:dyDescent="0.25">
      <c r="A16" t="s">
        <v>19</v>
      </c>
      <c r="B16" t="s">
        <v>100</v>
      </c>
      <c r="C16" t="s">
        <v>13</v>
      </c>
      <c r="D16">
        <v>275.60000000000002</v>
      </c>
      <c r="E16">
        <v>250</v>
      </c>
      <c r="F16">
        <v>700</v>
      </c>
      <c r="G16">
        <v>250</v>
      </c>
    </row>
    <row r="17" spans="1:7" x14ac:dyDescent="0.25">
      <c r="A17" t="s">
        <v>59</v>
      </c>
      <c r="B17" t="s">
        <v>99</v>
      </c>
      <c r="C17" t="s">
        <v>13</v>
      </c>
      <c r="D17">
        <v>583.49</v>
      </c>
      <c r="E17">
        <v>250</v>
      </c>
      <c r="F17">
        <v>700</v>
      </c>
      <c r="G17">
        <v>250</v>
      </c>
    </row>
    <row r="18" spans="1:7" x14ac:dyDescent="0.25">
      <c r="A18" t="s">
        <v>60</v>
      </c>
      <c r="B18" t="s">
        <v>99</v>
      </c>
      <c r="C18" t="s">
        <v>13</v>
      </c>
      <c r="D18">
        <v>677.08</v>
      </c>
      <c r="E18">
        <v>250</v>
      </c>
      <c r="F18">
        <v>700</v>
      </c>
      <c r="G18">
        <v>250</v>
      </c>
    </row>
    <row r="19" spans="1:7" x14ac:dyDescent="0.25">
      <c r="A19" t="s">
        <v>61</v>
      </c>
      <c r="B19" t="s">
        <v>99</v>
      </c>
      <c r="C19" t="s">
        <v>13</v>
      </c>
      <c r="D19">
        <v>583.49</v>
      </c>
      <c r="E19">
        <v>250</v>
      </c>
      <c r="F19">
        <v>700</v>
      </c>
      <c r="G19">
        <v>250</v>
      </c>
    </row>
    <row r="20" spans="1:7" x14ac:dyDescent="0.25">
      <c r="A20" t="s">
        <v>62</v>
      </c>
      <c r="B20" t="s">
        <v>99</v>
      </c>
      <c r="C20" t="s">
        <v>13</v>
      </c>
      <c r="D20">
        <v>677.08</v>
      </c>
      <c r="E20">
        <v>250</v>
      </c>
      <c r="F20">
        <v>700</v>
      </c>
      <c r="G20">
        <v>250</v>
      </c>
    </row>
    <row r="21" spans="1:7" x14ac:dyDescent="0.25">
      <c r="A21" t="s">
        <v>63</v>
      </c>
      <c r="B21" t="s">
        <v>99</v>
      </c>
      <c r="C21" t="s">
        <v>13</v>
      </c>
      <c r="D21">
        <v>677.08</v>
      </c>
      <c r="E21">
        <v>250</v>
      </c>
      <c r="F21">
        <v>700</v>
      </c>
      <c r="G21">
        <v>250</v>
      </c>
    </row>
    <row r="22" spans="1:7" x14ac:dyDescent="0.25">
      <c r="A22" t="s">
        <v>64</v>
      </c>
      <c r="B22" t="s">
        <v>99</v>
      </c>
      <c r="C22" t="s">
        <v>13</v>
      </c>
      <c r="D22">
        <v>677.08</v>
      </c>
      <c r="E22">
        <v>250</v>
      </c>
      <c r="F22">
        <v>700</v>
      </c>
      <c r="G22">
        <v>250</v>
      </c>
    </row>
    <row r="23" spans="1:7" x14ac:dyDescent="0.25">
      <c r="A23" t="s">
        <v>17</v>
      </c>
      <c r="B23" t="s">
        <v>100</v>
      </c>
      <c r="C23" t="s">
        <v>13</v>
      </c>
      <c r="D23">
        <v>275.60000000000002</v>
      </c>
      <c r="E23">
        <v>250</v>
      </c>
      <c r="F23">
        <v>700</v>
      </c>
      <c r="G23">
        <v>250</v>
      </c>
    </row>
    <row r="24" spans="1:7" x14ac:dyDescent="0.25">
      <c r="A24" t="s">
        <v>25</v>
      </c>
      <c r="B24" t="s">
        <v>99</v>
      </c>
      <c r="C24" t="s">
        <v>13</v>
      </c>
      <c r="D24">
        <v>560</v>
      </c>
      <c r="E24">
        <v>250</v>
      </c>
      <c r="F24">
        <v>700</v>
      </c>
      <c r="G24">
        <v>250</v>
      </c>
    </row>
    <row r="25" spans="1:7" x14ac:dyDescent="0.25">
      <c r="A25" t="s">
        <v>65</v>
      </c>
      <c r="B25" t="s">
        <v>100</v>
      </c>
      <c r="C25" t="s">
        <v>13</v>
      </c>
      <c r="D25">
        <v>275.60000000000002</v>
      </c>
      <c r="E25">
        <v>250</v>
      </c>
      <c r="F25">
        <v>700</v>
      </c>
      <c r="G25">
        <v>250</v>
      </c>
    </row>
    <row r="26" spans="1:7" x14ac:dyDescent="0.25">
      <c r="A26" t="s">
        <v>66</v>
      </c>
      <c r="B26" t="s">
        <v>99</v>
      </c>
      <c r="C26" t="s">
        <v>13</v>
      </c>
      <c r="D26">
        <v>700</v>
      </c>
      <c r="E26">
        <v>250</v>
      </c>
      <c r="F26">
        <v>700</v>
      </c>
      <c r="G26">
        <v>250</v>
      </c>
    </row>
    <row r="27" spans="1:7" x14ac:dyDescent="0.25">
      <c r="A27" t="s">
        <v>67</v>
      </c>
      <c r="B27" t="s">
        <v>99</v>
      </c>
      <c r="C27" t="s">
        <v>13</v>
      </c>
      <c r="D27">
        <v>275.60000000000002</v>
      </c>
      <c r="E27">
        <v>250</v>
      </c>
      <c r="F27">
        <v>700</v>
      </c>
      <c r="G27">
        <v>250</v>
      </c>
    </row>
    <row r="28" spans="1:7" x14ac:dyDescent="0.25">
      <c r="A28" t="s">
        <v>68</v>
      </c>
      <c r="B28" t="s">
        <v>99</v>
      </c>
      <c r="C28" t="s">
        <v>13</v>
      </c>
      <c r="D28">
        <v>275.60000000000002</v>
      </c>
      <c r="E28">
        <v>250</v>
      </c>
      <c r="F28">
        <v>700</v>
      </c>
      <c r="G28">
        <v>250</v>
      </c>
    </row>
    <row r="29" spans="1:7" x14ac:dyDescent="0.25">
      <c r="A29" t="s">
        <v>69</v>
      </c>
      <c r="B29" t="s">
        <v>99</v>
      </c>
      <c r="C29" t="s">
        <v>13</v>
      </c>
      <c r="D29">
        <v>500</v>
      </c>
      <c r="E29">
        <v>250</v>
      </c>
      <c r="F29">
        <v>700</v>
      </c>
      <c r="G29">
        <v>250</v>
      </c>
    </row>
    <row r="30" spans="1:7" x14ac:dyDescent="0.25">
      <c r="A30" t="s">
        <v>70</v>
      </c>
      <c r="B30" t="s">
        <v>99</v>
      </c>
      <c r="C30" t="s">
        <v>13</v>
      </c>
      <c r="D30">
        <v>500</v>
      </c>
      <c r="E30">
        <v>250</v>
      </c>
      <c r="F30">
        <v>700</v>
      </c>
      <c r="G30">
        <v>250</v>
      </c>
    </row>
    <row r="31" spans="1:7" x14ac:dyDescent="0.25">
      <c r="A31" t="s">
        <v>71</v>
      </c>
      <c r="B31" t="s">
        <v>99</v>
      </c>
      <c r="C31" t="s">
        <v>13</v>
      </c>
      <c r="D31">
        <v>700</v>
      </c>
      <c r="E31">
        <v>250</v>
      </c>
      <c r="F31">
        <v>700</v>
      </c>
      <c r="G31">
        <v>250</v>
      </c>
    </row>
    <row r="32" spans="1:7" x14ac:dyDescent="0.25">
      <c r="A32" t="s">
        <v>72</v>
      </c>
      <c r="B32" t="s">
        <v>99</v>
      </c>
      <c r="C32" t="s">
        <v>13</v>
      </c>
      <c r="D32">
        <v>468</v>
      </c>
      <c r="E32">
        <v>250</v>
      </c>
      <c r="F32">
        <v>700</v>
      </c>
      <c r="G32">
        <v>250</v>
      </c>
    </row>
    <row r="33" spans="1:7" x14ac:dyDescent="0.25">
      <c r="A33" t="s">
        <v>73</v>
      </c>
      <c r="B33" t="s">
        <v>99</v>
      </c>
      <c r="C33" t="s">
        <v>102</v>
      </c>
      <c r="D33">
        <v>677.8</v>
      </c>
      <c r="E33">
        <v>250</v>
      </c>
      <c r="F33">
        <v>700</v>
      </c>
      <c r="G33">
        <v>250</v>
      </c>
    </row>
    <row r="34" spans="1:7" x14ac:dyDescent="0.25">
      <c r="A34" t="s">
        <v>74</v>
      </c>
      <c r="B34" t="s">
        <v>99</v>
      </c>
      <c r="C34" t="s">
        <v>13</v>
      </c>
      <c r="D34">
        <v>468</v>
      </c>
      <c r="E34">
        <v>250</v>
      </c>
      <c r="F34">
        <v>700</v>
      </c>
      <c r="G34">
        <v>250</v>
      </c>
    </row>
    <row r="35" spans="1:7" x14ac:dyDescent="0.25">
      <c r="A35" t="s">
        <v>75</v>
      </c>
      <c r="B35" t="s">
        <v>107</v>
      </c>
      <c r="E35">
        <v>250</v>
      </c>
      <c r="F35">
        <v>700</v>
      </c>
      <c r="G35">
        <v>250</v>
      </c>
    </row>
    <row r="36" spans="1:7" x14ac:dyDescent="0.25">
      <c r="A36" t="s">
        <v>76</v>
      </c>
      <c r="B36" t="s">
        <v>99</v>
      </c>
      <c r="C36" t="s">
        <v>13</v>
      </c>
      <c r="D36">
        <v>677.08</v>
      </c>
      <c r="E36">
        <v>250</v>
      </c>
      <c r="F36">
        <v>700</v>
      </c>
      <c r="G36">
        <v>250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C2633-D988-4BCF-9D92-DB4A3292E764}">
  <dimension ref="A1:G36"/>
  <sheetViews>
    <sheetView workbookViewId="0">
      <selection activeCell="J15" sqref="J15"/>
    </sheetView>
  </sheetViews>
  <sheetFormatPr defaultRowHeight="15" x14ac:dyDescent="0.25"/>
  <sheetData>
    <row r="1" spans="1:7" x14ac:dyDescent="0.25">
      <c r="A1" t="s">
        <v>23</v>
      </c>
      <c r="B1" t="s">
        <v>109</v>
      </c>
      <c r="C1" t="s">
        <v>13</v>
      </c>
      <c r="D1">
        <v>233</v>
      </c>
      <c r="E1">
        <v>190</v>
      </c>
      <c r="F1">
        <v>400</v>
      </c>
      <c r="G1">
        <v>176</v>
      </c>
    </row>
    <row r="2" spans="1:7" x14ac:dyDescent="0.25">
      <c r="A2" t="s">
        <v>6</v>
      </c>
      <c r="B2" t="s">
        <v>109</v>
      </c>
      <c r="C2" t="s">
        <v>13</v>
      </c>
      <c r="D2">
        <v>233</v>
      </c>
      <c r="E2">
        <v>190</v>
      </c>
      <c r="F2">
        <v>400</v>
      </c>
      <c r="G2">
        <v>176</v>
      </c>
    </row>
    <row r="3" spans="1:7" x14ac:dyDescent="0.25">
      <c r="A3" t="s">
        <v>47</v>
      </c>
      <c r="B3" t="s">
        <v>110</v>
      </c>
      <c r="C3" t="s">
        <v>13</v>
      </c>
      <c r="D3">
        <v>213.94</v>
      </c>
      <c r="E3">
        <v>190</v>
      </c>
      <c r="F3">
        <v>400</v>
      </c>
      <c r="G3">
        <v>176</v>
      </c>
    </row>
    <row r="4" spans="1:7" x14ac:dyDescent="0.25">
      <c r="A4" t="s">
        <v>48</v>
      </c>
      <c r="B4" t="s">
        <v>109</v>
      </c>
      <c r="C4" t="s">
        <v>13</v>
      </c>
      <c r="D4">
        <v>269.8</v>
      </c>
      <c r="E4">
        <v>190</v>
      </c>
      <c r="F4">
        <v>400</v>
      </c>
      <c r="G4">
        <v>176</v>
      </c>
    </row>
    <row r="5" spans="1:7" x14ac:dyDescent="0.25">
      <c r="A5" t="s">
        <v>49</v>
      </c>
      <c r="B5" t="s">
        <v>109</v>
      </c>
      <c r="C5" t="s">
        <v>13</v>
      </c>
      <c r="D5">
        <v>176</v>
      </c>
      <c r="E5">
        <v>190</v>
      </c>
      <c r="F5">
        <v>400</v>
      </c>
      <c r="G5">
        <v>176</v>
      </c>
    </row>
    <row r="6" spans="1:7" x14ac:dyDescent="0.25">
      <c r="A6" t="s">
        <v>50</v>
      </c>
      <c r="B6" t="s">
        <v>109</v>
      </c>
      <c r="C6" t="s">
        <v>13</v>
      </c>
      <c r="D6">
        <v>275</v>
      </c>
      <c r="E6">
        <v>190</v>
      </c>
      <c r="F6">
        <v>400</v>
      </c>
      <c r="G6">
        <v>176</v>
      </c>
    </row>
    <row r="7" spans="1:7" x14ac:dyDescent="0.25">
      <c r="A7" t="s">
        <v>51</v>
      </c>
      <c r="B7" t="s">
        <v>109</v>
      </c>
      <c r="C7" t="s">
        <v>13</v>
      </c>
      <c r="D7">
        <v>275</v>
      </c>
      <c r="E7">
        <v>190</v>
      </c>
      <c r="F7">
        <v>400</v>
      </c>
      <c r="G7">
        <v>176</v>
      </c>
    </row>
    <row r="8" spans="1:7" x14ac:dyDescent="0.25">
      <c r="A8" t="s">
        <v>52</v>
      </c>
      <c r="B8" t="s">
        <v>110</v>
      </c>
      <c r="C8" t="s">
        <v>13</v>
      </c>
      <c r="D8">
        <v>213.94</v>
      </c>
      <c r="E8">
        <v>190</v>
      </c>
      <c r="F8">
        <v>400</v>
      </c>
      <c r="G8">
        <v>176</v>
      </c>
    </row>
    <row r="9" spans="1:7" x14ac:dyDescent="0.25">
      <c r="A9" t="s">
        <v>53</v>
      </c>
      <c r="B9" t="s">
        <v>109</v>
      </c>
      <c r="C9" t="s">
        <v>13</v>
      </c>
      <c r="D9">
        <v>190</v>
      </c>
      <c r="E9">
        <v>190</v>
      </c>
      <c r="F9">
        <v>400</v>
      </c>
      <c r="G9">
        <v>176</v>
      </c>
    </row>
    <row r="10" spans="1:7" x14ac:dyDescent="0.25">
      <c r="A10" t="s">
        <v>54</v>
      </c>
      <c r="B10" t="s">
        <v>110</v>
      </c>
      <c r="C10" t="s">
        <v>13</v>
      </c>
      <c r="D10">
        <v>239</v>
      </c>
      <c r="E10">
        <v>190</v>
      </c>
      <c r="F10">
        <v>400</v>
      </c>
      <c r="G10">
        <v>176</v>
      </c>
    </row>
    <row r="11" spans="1:7" x14ac:dyDescent="0.25">
      <c r="A11" t="s">
        <v>55</v>
      </c>
      <c r="B11" t="s">
        <v>111</v>
      </c>
      <c r="C11" t="s">
        <v>13</v>
      </c>
      <c r="D11">
        <v>239</v>
      </c>
      <c r="E11">
        <v>190</v>
      </c>
      <c r="F11">
        <v>400</v>
      </c>
      <c r="G11">
        <v>176</v>
      </c>
    </row>
    <row r="12" spans="1:7" x14ac:dyDescent="0.25">
      <c r="A12" t="s">
        <v>56</v>
      </c>
      <c r="B12" t="s">
        <v>111</v>
      </c>
      <c r="C12" t="s">
        <v>102</v>
      </c>
      <c r="D12">
        <v>239</v>
      </c>
      <c r="E12">
        <v>190</v>
      </c>
      <c r="F12">
        <v>400</v>
      </c>
      <c r="G12">
        <v>176</v>
      </c>
    </row>
    <row r="13" spans="1:7" x14ac:dyDescent="0.25">
      <c r="A13" t="s">
        <v>24</v>
      </c>
      <c r="B13" t="s">
        <v>109</v>
      </c>
      <c r="C13" t="s">
        <v>13</v>
      </c>
      <c r="D13">
        <v>285</v>
      </c>
      <c r="E13">
        <v>190</v>
      </c>
      <c r="F13">
        <v>400</v>
      </c>
      <c r="G13">
        <v>176</v>
      </c>
    </row>
    <row r="14" spans="1:7" x14ac:dyDescent="0.25">
      <c r="A14" t="s">
        <v>57</v>
      </c>
      <c r="B14" t="s">
        <v>110</v>
      </c>
      <c r="C14" t="s">
        <v>13</v>
      </c>
      <c r="D14">
        <v>213.94</v>
      </c>
      <c r="E14">
        <v>190</v>
      </c>
      <c r="F14">
        <v>400</v>
      </c>
      <c r="G14">
        <v>176</v>
      </c>
    </row>
    <row r="15" spans="1:7" x14ac:dyDescent="0.25">
      <c r="A15" t="s">
        <v>58</v>
      </c>
      <c r="B15" t="s">
        <v>109</v>
      </c>
      <c r="C15" t="s">
        <v>13</v>
      </c>
      <c r="D15">
        <v>262</v>
      </c>
      <c r="E15">
        <v>190</v>
      </c>
      <c r="F15">
        <v>400</v>
      </c>
      <c r="G15">
        <v>176</v>
      </c>
    </row>
    <row r="16" spans="1:7" x14ac:dyDescent="0.25">
      <c r="A16" t="s">
        <v>19</v>
      </c>
      <c r="B16" t="s">
        <v>110</v>
      </c>
      <c r="C16" t="s">
        <v>13</v>
      </c>
      <c r="D16">
        <v>213.94</v>
      </c>
      <c r="E16">
        <v>190</v>
      </c>
      <c r="F16">
        <v>400</v>
      </c>
      <c r="G16">
        <v>176</v>
      </c>
    </row>
    <row r="17" spans="1:7" x14ac:dyDescent="0.25">
      <c r="A17" t="s">
        <v>59</v>
      </c>
      <c r="B17" t="s">
        <v>109</v>
      </c>
      <c r="C17" t="s">
        <v>13</v>
      </c>
      <c r="D17">
        <v>201.75</v>
      </c>
      <c r="E17">
        <v>190</v>
      </c>
      <c r="F17">
        <v>400</v>
      </c>
      <c r="G17">
        <v>176</v>
      </c>
    </row>
    <row r="18" spans="1:7" x14ac:dyDescent="0.25">
      <c r="A18" t="s">
        <v>60</v>
      </c>
      <c r="B18" t="s">
        <v>109</v>
      </c>
      <c r="C18" t="s">
        <v>13</v>
      </c>
      <c r="D18">
        <v>269.8</v>
      </c>
      <c r="E18">
        <v>190</v>
      </c>
      <c r="F18">
        <v>400</v>
      </c>
      <c r="G18">
        <v>176</v>
      </c>
    </row>
    <row r="19" spans="1:7" x14ac:dyDescent="0.25">
      <c r="A19" t="s">
        <v>61</v>
      </c>
      <c r="B19" t="s">
        <v>109</v>
      </c>
      <c r="C19" t="s">
        <v>13</v>
      </c>
      <c r="D19">
        <v>190</v>
      </c>
      <c r="E19">
        <v>190</v>
      </c>
      <c r="F19">
        <v>400</v>
      </c>
      <c r="G19">
        <v>176</v>
      </c>
    </row>
    <row r="20" spans="1:7" x14ac:dyDescent="0.25">
      <c r="A20" t="s">
        <v>62</v>
      </c>
      <c r="B20" t="s">
        <v>109</v>
      </c>
      <c r="C20" t="s">
        <v>13</v>
      </c>
      <c r="D20">
        <v>269.8</v>
      </c>
      <c r="E20">
        <v>190</v>
      </c>
      <c r="F20">
        <v>400</v>
      </c>
      <c r="G20">
        <v>176</v>
      </c>
    </row>
    <row r="21" spans="1:7" x14ac:dyDescent="0.25">
      <c r="A21" t="s">
        <v>63</v>
      </c>
      <c r="B21" t="s">
        <v>109</v>
      </c>
      <c r="C21" t="s">
        <v>13</v>
      </c>
      <c r="D21">
        <v>269.8</v>
      </c>
      <c r="E21">
        <v>190</v>
      </c>
      <c r="F21">
        <v>400</v>
      </c>
      <c r="G21">
        <v>176</v>
      </c>
    </row>
    <row r="22" spans="1:7" x14ac:dyDescent="0.25">
      <c r="A22" t="s">
        <v>64</v>
      </c>
      <c r="B22" t="s">
        <v>109</v>
      </c>
      <c r="C22" t="s">
        <v>13</v>
      </c>
      <c r="D22">
        <v>269.8</v>
      </c>
      <c r="E22">
        <v>190</v>
      </c>
      <c r="F22">
        <v>400</v>
      </c>
      <c r="G22">
        <v>176</v>
      </c>
    </row>
    <row r="23" spans="1:7" x14ac:dyDescent="0.25">
      <c r="A23" t="s">
        <v>17</v>
      </c>
      <c r="B23" t="s">
        <v>110</v>
      </c>
      <c r="C23" t="s">
        <v>13</v>
      </c>
      <c r="D23">
        <v>213.94</v>
      </c>
      <c r="E23">
        <v>190</v>
      </c>
      <c r="F23">
        <v>400</v>
      </c>
      <c r="G23">
        <v>176</v>
      </c>
    </row>
    <row r="24" spans="1:7" x14ac:dyDescent="0.25">
      <c r="A24" t="s">
        <v>25</v>
      </c>
      <c r="B24" t="s">
        <v>109</v>
      </c>
      <c r="C24" t="s">
        <v>13</v>
      </c>
      <c r="D24">
        <v>300</v>
      </c>
      <c r="E24">
        <v>190</v>
      </c>
      <c r="F24">
        <v>400</v>
      </c>
      <c r="G24">
        <v>176</v>
      </c>
    </row>
    <row r="25" spans="1:7" x14ac:dyDescent="0.25">
      <c r="A25" t="s">
        <v>65</v>
      </c>
      <c r="B25" t="s">
        <v>110</v>
      </c>
      <c r="C25" t="s">
        <v>13</v>
      </c>
      <c r="D25">
        <v>213.94</v>
      </c>
      <c r="E25">
        <v>190</v>
      </c>
      <c r="F25">
        <v>400</v>
      </c>
      <c r="G25">
        <v>176</v>
      </c>
    </row>
    <row r="26" spans="1:7" x14ac:dyDescent="0.25">
      <c r="A26" t="s">
        <v>66</v>
      </c>
      <c r="B26" t="s">
        <v>109</v>
      </c>
      <c r="C26" t="s">
        <v>13</v>
      </c>
      <c r="D26">
        <v>300</v>
      </c>
      <c r="E26">
        <v>190</v>
      </c>
      <c r="F26">
        <v>400</v>
      </c>
      <c r="G26">
        <v>176</v>
      </c>
    </row>
    <row r="27" spans="1:7" x14ac:dyDescent="0.25">
      <c r="A27" t="s">
        <v>67</v>
      </c>
      <c r="B27" t="s">
        <v>109</v>
      </c>
      <c r="C27" t="s">
        <v>13</v>
      </c>
      <c r="D27">
        <v>214.78</v>
      </c>
      <c r="E27">
        <v>190</v>
      </c>
      <c r="F27">
        <v>400</v>
      </c>
      <c r="G27">
        <v>176</v>
      </c>
    </row>
    <row r="28" spans="1:7" x14ac:dyDescent="0.25">
      <c r="A28" t="s">
        <v>68</v>
      </c>
      <c r="B28" t="s">
        <v>109</v>
      </c>
      <c r="C28" t="s">
        <v>13</v>
      </c>
      <c r="D28">
        <v>213.94</v>
      </c>
      <c r="E28">
        <v>190</v>
      </c>
      <c r="F28">
        <v>400</v>
      </c>
      <c r="G28">
        <v>176</v>
      </c>
    </row>
    <row r="29" spans="1:7" x14ac:dyDescent="0.25">
      <c r="A29" t="s">
        <v>69</v>
      </c>
      <c r="B29" t="s">
        <v>109</v>
      </c>
      <c r="C29" t="s">
        <v>13</v>
      </c>
      <c r="D29">
        <v>400</v>
      </c>
      <c r="E29">
        <v>190</v>
      </c>
      <c r="F29">
        <v>400</v>
      </c>
      <c r="G29">
        <v>176</v>
      </c>
    </row>
    <row r="30" spans="1:7" x14ac:dyDescent="0.25">
      <c r="A30" t="s">
        <v>70</v>
      </c>
      <c r="B30" t="s">
        <v>109</v>
      </c>
      <c r="C30" t="s">
        <v>13</v>
      </c>
      <c r="D30">
        <v>400</v>
      </c>
      <c r="E30">
        <v>190</v>
      </c>
      <c r="F30">
        <v>400</v>
      </c>
      <c r="G30">
        <v>176</v>
      </c>
    </row>
    <row r="31" spans="1:7" x14ac:dyDescent="0.25">
      <c r="A31" t="s">
        <v>71</v>
      </c>
      <c r="B31" t="s">
        <v>109</v>
      </c>
      <c r="C31" t="s">
        <v>13</v>
      </c>
      <c r="D31">
        <v>300</v>
      </c>
      <c r="E31">
        <v>190</v>
      </c>
      <c r="F31">
        <v>400</v>
      </c>
      <c r="G31">
        <v>176</v>
      </c>
    </row>
    <row r="32" spans="1:7" x14ac:dyDescent="0.25">
      <c r="A32" t="s">
        <v>72</v>
      </c>
      <c r="B32" t="s">
        <v>109</v>
      </c>
      <c r="C32" t="s">
        <v>13</v>
      </c>
      <c r="D32">
        <v>300</v>
      </c>
      <c r="E32">
        <v>190</v>
      </c>
      <c r="F32">
        <v>400</v>
      </c>
      <c r="G32">
        <v>176</v>
      </c>
    </row>
    <row r="33" spans="1:7" x14ac:dyDescent="0.25">
      <c r="A33" t="s">
        <v>73</v>
      </c>
      <c r="B33" t="s">
        <v>109</v>
      </c>
      <c r="C33" t="s">
        <v>102</v>
      </c>
      <c r="D33">
        <v>269.8</v>
      </c>
      <c r="E33">
        <v>190</v>
      </c>
      <c r="F33">
        <v>400</v>
      </c>
      <c r="G33">
        <v>176</v>
      </c>
    </row>
    <row r="34" spans="1:7" x14ac:dyDescent="0.25">
      <c r="A34" t="s">
        <v>74</v>
      </c>
      <c r="B34" t="s">
        <v>109</v>
      </c>
      <c r="C34" t="s">
        <v>13</v>
      </c>
      <c r="D34">
        <v>300</v>
      </c>
      <c r="E34">
        <v>190</v>
      </c>
      <c r="F34">
        <v>400</v>
      </c>
      <c r="G34">
        <v>176</v>
      </c>
    </row>
    <row r="35" spans="1:7" x14ac:dyDescent="0.25">
      <c r="A35" t="s">
        <v>75</v>
      </c>
      <c r="B35" t="s">
        <v>112</v>
      </c>
      <c r="E35">
        <v>190</v>
      </c>
      <c r="F35">
        <v>400</v>
      </c>
      <c r="G35">
        <v>176</v>
      </c>
    </row>
    <row r="36" spans="1:7" x14ac:dyDescent="0.25">
      <c r="A36" t="s">
        <v>76</v>
      </c>
      <c r="B36" t="s">
        <v>109</v>
      </c>
      <c r="C36" t="s">
        <v>13</v>
      </c>
      <c r="D36">
        <v>269.8</v>
      </c>
      <c r="E36">
        <v>190</v>
      </c>
      <c r="F36">
        <v>400</v>
      </c>
      <c r="G36">
        <v>176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01666-93C5-48DF-88B1-75BB020C535E}">
  <dimension ref="A1:G36"/>
  <sheetViews>
    <sheetView workbookViewId="0">
      <selection activeCell="M20" sqref="M20"/>
    </sheetView>
  </sheetViews>
  <sheetFormatPr defaultRowHeight="15" x14ac:dyDescent="0.25"/>
  <sheetData>
    <row r="1" spans="1:7" x14ac:dyDescent="0.25">
      <c r="A1" t="s">
        <v>23</v>
      </c>
      <c r="B1" t="s">
        <v>109</v>
      </c>
      <c r="C1" t="s">
        <v>13</v>
      </c>
      <c r="D1">
        <v>233</v>
      </c>
      <c r="E1">
        <v>190</v>
      </c>
      <c r="F1">
        <v>400</v>
      </c>
      <c r="G1">
        <v>176</v>
      </c>
    </row>
    <row r="2" spans="1:7" x14ac:dyDescent="0.25">
      <c r="A2" t="s">
        <v>6</v>
      </c>
      <c r="B2" t="s">
        <v>109</v>
      </c>
      <c r="C2" t="s">
        <v>13</v>
      </c>
      <c r="D2">
        <v>233</v>
      </c>
      <c r="E2">
        <v>190</v>
      </c>
      <c r="F2">
        <v>400</v>
      </c>
      <c r="G2">
        <v>176</v>
      </c>
    </row>
    <row r="3" spans="1:7" x14ac:dyDescent="0.25">
      <c r="A3" t="s">
        <v>47</v>
      </c>
      <c r="B3" t="s">
        <v>110</v>
      </c>
      <c r="C3" t="s">
        <v>13</v>
      </c>
      <c r="D3">
        <v>213.94</v>
      </c>
      <c r="E3">
        <v>190</v>
      </c>
      <c r="F3">
        <v>400</v>
      </c>
      <c r="G3">
        <v>176</v>
      </c>
    </row>
    <row r="4" spans="1:7" x14ac:dyDescent="0.25">
      <c r="A4" t="s">
        <v>48</v>
      </c>
      <c r="B4" t="s">
        <v>109</v>
      </c>
      <c r="C4" t="s">
        <v>13</v>
      </c>
      <c r="D4">
        <v>269.8</v>
      </c>
      <c r="E4">
        <v>190</v>
      </c>
      <c r="F4">
        <v>400</v>
      </c>
      <c r="G4">
        <v>176</v>
      </c>
    </row>
    <row r="5" spans="1:7" x14ac:dyDescent="0.25">
      <c r="A5" t="s">
        <v>49</v>
      </c>
      <c r="B5" t="s">
        <v>109</v>
      </c>
      <c r="C5" t="s">
        <v>13</v>
      </c>
      <c r="D5">
        <v>176</v>
      </c>
      <c r="E5">
        <v>190</v>
      </c>
      <c r="F5">
        <v>400</v>
      </c>
      <c r="G5">
        <v>176</v>
      </c>
    </row>
    <row r="6" spans="1:7" x14ac:dyDescent="0.25">
      <c r="A6" t="s">
        <v>50</v>
      </c>
      <c r="B6" t="s">
        <v>109</v>
      </c>
      <c r="C6" t="s">
        <v>13</v>
      </c>
      <c r="D6">
        <v>275</v>
      </c>
      <c r="E6">
        <v>190</v>
      </c>
      <c r="F6">
        <v>400</v>
      </c>
      <c r="G6">
        <v>176</v>
      </c>
    </row>
    <row r="7" spans="1:7" x14ac:dyDescent="0.25">
      <c r="A7" t="s">
        <v>51</v>
      </c>
      <c r="B7" t="s">
        <v>109</v>
      </c>
      <c r="C7" t="s">
        <v>13</v>
      </c>
      <c r="D7">
        <v>275</v>
      </c>
      <c r="E7">
        <v>190</v>
      </c>
      <c r="F7">
        <v>400</v>
      </c>
      <c r="G7">
        <v>176</v>
      </c>
    </row>
    <row r="8" spans="1:7" x14ac:dyDescent="0.25">
      <c r="A8" t="s">
        <v>52</v>
      </c>
      <c r="B8" t="s">
        <v>110</v>
      </c>
      <c r="C8" t="s">
        <v>13</v>
      </c>
      <c r="D8">
        <v>213.94</v>
      </c>
      <c r="E8">
        <v>190</v>
      </c>
      <c r="F8">
        <v>400</v>
      </c>
      <c r="G8">
        <v>176</v>
      </c>
    </row>
    <row r="9" spans="1:7" x14ac:dyDescent="0.25">
      <c r="A9" t="s">
        <v>53</v>
      </c>
      <c r="B9" t="s">
        <v>109</v>
      </c>
      <c r="C9" t="s">
        <v>13</v>
      </c>
      <c r="D9">
        <v>190</v>
      </c>
      <c r="E9">
        <v>190</v>
      </c>
      <c r="F9">
        <v>400</v>
      </c>
      <c r="G9">
        <v>176</v>
      </c>
    </row>
    <row r="10" spans="1:7" x14ac:dyDescent="0.25">
      <c r="A10" t="s">
        <v>54</v>
      </c>
      <c r="B10" t="s">
        <v>110</v>
      </c>
      <c r="C10" t="s">
        <v>13</v>
      </c>
      <c r="D10">
        <v>239</v>
      </c>
      <c r="E10">
        <v>190</v>
      </c>
      <c r="F10">
        <v>400</v>
      </c>
      <c r="G10">
        <v>176</v>
      </c>
    </row>
    <row r="11" spans="1:7" x14ac:dyDescent="0.25">
      <c r="A11" t="s">
        <v>55</v>
      </c>
      <c r="B11" t="s">
        <v>111</v>
      </c>
      <c r="C11" t="s">
        <v>13</v>
      </c>
      <c r="D11">
        <v>239</v>
      </c>
      <c r="E11">
        <v>190</v>
      </c>
      <c r="F11">
        <v>400</v>
      </c>
      <c r="G11">
        <v>176</v>
      </c>
    </row>
    <row r="12" spans="1:7" x14ac:dyDescent="0.25">
      <c r="A12" t="s">
        <v>56</v>
      </c>
      <c r="B12" t="s">
        <v>111</v>
      </c>
      <c r="C12" t="s">
        <v>13</v>
      </c>
      <c r="D12">
        <v>239</v>
      </c>
      <c r="E12">
        <v>190</v>
      </c>
      <c r="F12">
        <v>400</v>
      </c>
      <c r="G12">
        <v>176</v>
      </c>
    </row>
    <row r="13" spans="1:7" x14ac:dyDescent="0.25">
      <c r="A13" t="s">
        <v>24</v>
      </c>
      <c r="B13" t="s">
        <v>109</v>
      </c>
      <c r="C13" t="s">
        <v>13</v>
      </c>
      <c r="D13">
        <v>285</v>
      </c>
      <c r="E13">
        <v>190</v>
      </c>
      <c r="F13">
        <v>400</v>
      </c>
      <c r="G13">
        <v>176</v>
      </c>
    </row>
    <row r="14" spans="1:7" x14ac:dyDescent="0.25">
      <c r="A14" t="s">
        <v>57</v>
      </c>
      <c r="B14" t="s">
        <v>110</v>
      </c>
      <c r="C14" t="s">
        <v>13</v>
      </c>
      <c r="D14">
        <v>213.94</v>
      </c>
      <c r="E14">
        <v>190</v>
      </c>
      <c r="F14">
        <v>400</v>
      </c>
      <c r="G14">
        <v>176</v>
      </c>
    </row>
    <row r="15" spans="1:7" x14ac:dyDescent="0.25">
      <c r="A15" t="s">
        <v>58</v>
      </c>
      <c r="B15" t="s">
        <v>109</v>
      </c>
      <c r="C15" t="s">
        <v>13</v>
      </c>
      <c r="D15">
        <v>262</v>
      </c>
      <c r="E15">
        <v>190</v>
      </c>
      <c r="F15">
        <v>400</v>
      </c>
      <c r="G15">
        <v>176</v>
      </c>
    </row>
    <row r="16" spans="1:7" x14ac:dyDescent="0.25">
      <c r="A16" t="s">
        <v>19</v>
      </c>
      <c r="B16" t="s">
        <v>110</v>
      </c>
      <c r="C16" t="s">
        <v>13</v>
      </c>
      <c r="D16">
        <v>213.94</v>
      </c>
      <c r="E16">
        <v>190</v>
      </c>
      <c r="F16">
        <v>400</v>
      </c>
      <c r="G16">
        <v>176</v>
      </c>
    </row>
    <row r="17" spans="1:7" x14ac:dyDescent="0.25">
      <c r="A17" t="s">
        <v>59</v>
      </c>
      <c r="B17" t="s">
        <v>109</v>
      </c>
      <c r="C17" t="s">
        <v>13</v>
      </c>
      <c r="D17">
        <v>201.75</v>
      </c>
      <c r="E17">
        <v>190</v>
      </c>
      <c r="F17">
        <v>400</v>
      </c>
      <c r="G17">
        <v>176</v>
      </c>
    </row>
    <row r="18" spans="1:7" x14ac:dyDescent="0.25">
      <c r="A18" t="s">
        <v>60</v>
      </c>
      <c r="B18" t="s">
        <v>109</v>
      </c>
      <c r="C18" t="s">
        <v>13</v>
      </c>
      <c r="D18">
        <v>269.8</v>
      </c>
      <c r="E18">
        <v>190</v>
      </c>
      <c r="F18">
        <v>400</v>
      </c>
      <c r="G18">
        <v>176</v>
      </c>
    </row>
    <row r="19" spans="1:7" x14ac:dyDescent="0.25">
      <c r="A19" t="s">
        <v>61</v>
      </c>
      <c r="B19" t="s">
        <v>109</v>
      </c>
      <c r="C19" t="s">
        <v>13</v>
      </c>
      <c r="D19">
        <v>190</v>
      </c>
      <c r="E19">
        <v>190</v>
      </c>
      <c r="F19">
        <v>400</v>
      </c>
      <c r="G19">
        <v>176</v>
      </c>
    </row>
    <row r="20" spans="1:7" x14ac:dyDescent="0.25">
      <c r="A20" t="s">
        <v>62</v>
      </c>
      <c r="B20" t="s">
        <v>109</v>
      </c>
      <c r="C20" t="s">
        <v>13</v>
      </c>
      <c r="D20">
        <v>269.8</v>
      </c>
      <c r="E20">
        <v>190</v>
      </c>
      <c r="F20">
        <v>400</v>
      </c>
      <c r="G20">
        <v>176</v>
      </c>
    </row>
    <row r="21" spans="1:7" x14ac:dyDescent="0.25">
      <c r="A21" t="s">
        <v>63</v>
      </c>
      <c r="B21" t="s">
        <v>109</v>
      </c>
      <c r="C21" t="s">
        <v>13</v>
      </c>
      <c r="D21">
        <v>269.8</v>
      </c>
      <c r="E21">
        <v>190</v>
      </c>
      <c r="F21">
        <v>400</v>
      </c>
      <c r="G21">
        <v>176</v>
      </c>
    </row>
    <row r="22" spans="1:7" x14ac:dyDescent="0.25">
      <c r="A22" t="s">
        <v>64</v>
      </c>
      <c r="B22" t="s">
        <v>109</v>
      </c>
      <c r="C22" t="s">
        <v>13</v>
      </c>
      <c r="D22">
        <v>269.8</v>
      </c>
      <c r="E22">
        <v>190</v>
      </c>
      <c r="F22">
        <v>400</v>
      </c>
      <c r="G22">
        <v>176</v>
      </c>
    </row>
    <row r="23" spans="1:7" x14ac:dyDescent="0.25">
      <c r="A23" t="s">
        <v>17</v>
      </c>
      <c r="B23" t="s">
        <v>110</v>
      </c>
      <c r="C23" t="s">
        <v>13</v>
      </c>
      <c r="D23">
        <v>213.94</v>
      </c>
      <c r="E23">
        <v>190</v>
      </c>
      <c r="F23">
        <v>400</v>
      </c>
      <c r="G23">
        <v>176</v>
      </c>
    </row>
    <row r="24" spans="1:7" x14ac:dyDescent="0.25">
      <c r="A24" t="s">
        <v>25</v>
      </c>
      <c r="B24" t="s">
        <v>109</v>
      </c>
      <c r="C24" t="s">
        <v>13</v>
      </c>
      <c r="D24">
        <v>300</v>
      </c>
      <c r="E24">
        <v>190</v>
      </c>
      <c r="F24">
        <v>400</v>
      </c>
      <c r="G24">
        <v>176</v>
      </c>
    </row>
    <row r="25" spans="1:7" x14ac:dyDescent="0.25">
      <c r="A25" t="s">
        <v>65</v>
      </c>
      <c r="B25" t="s">
        <v>110</v>
      </c>
      <c r="C25" t="s">
        <v>13</v>
      </c>
      <c r="D25">
        <v>213.94</v>
      </c>
      <c r="E25">
        <v>190</v>
      </c>
      <c r="F25">
        <v>400</v>
      </c>
      <c r="G25">
        <v>176</v>
      </c>
    </row>
    <row r="26" spans="1:7" x14ac:dyDescent="0.25">
      <c r="A26" t="s">
        <v>66</v>
      </c>
      <c r="B26" t="s">
        <v>109</v>
      </c>
      <c r="C26" t="s">
        <v>13</v>
      </c>
      <c r="D26">
        <v>300</v>
      </c>
      <c r="E26">
        <v>190</v>
      </c>
      <c r="F26">
        <v>400</v>
      </c>
      <c r="G26">
        <v>176</v>
      </c>
    </row>
    <row r="27" spans="1:7" x14ac:dyDescent="0.25">
      <c r="A27" t="s">
        <v>67</v>
      </c>
      <c r="B27" t="s">
        <v>109</v>
      </c>
      <c r="C27" t="s">
        <v>13</v>
      </c>
      <c r="D27">
        <v>214.75</v>
      </c>
      <c r="E27">
        <v>190</v>
      </c>
      <c r="F27">
        <v>400</v>
      </c>
      <c r="G27">
        <v>176</v>
      </c>
    </row>
    <row r="28" spans="1:7" x14ac:dyDescent="0.25">
      <c r="A28" t="s">
        <v>68</v>
      </c>
      <c r="B28" t="s">
        <v>109</v>
      </c>
      <c r="C28" t="s">
        <v>13</v>
      </c>
      <c r="D28">
        <v>213.94</v>
      </c>
      <c r="E28">
        <v>190</v>
      </c>
      <c r="F28">
        <v>400</v>
      </c>
      <c r="G28">
        <v>176</v>
      </c>
    </row>
    <row r="29" spans="1:7" x14ac:dyDescent="0.25">
      <c r="A29" t="s">
        <v>69</v>
      </c>
      <c r="B29" t="s">
        <v>109</v>
      </c>
      <c r="C29" t="s">
        <v>13</v>
      </c>
      <c r="D29">
        <v>400</v>
      </c>
      <c r="E29">
        <v>190</v>
      </c>
      <c r="F29">
        <v>400</v>
      </c>
      <c r="G29">
        <v>176</v>
      </c>
    </row>
    <row r="30" spans="1:7" x14ac:dyDescent="0.25">
      <c r="A30" t="s">
        <v>70</v>
      </c>
      <c r="B30" t="s">
        <v>109</v>
      </c>
      <c r="C30" t="s">
        <v>13</v>
      </c>
      <c r="D30">
        <v>400</v>
      </c>
      <c r="E30">
        <v>190</v>
      </c>
      <c r="F30">
        <v>400</v>
      </c>
      <c r="G30">
        <v>176</v>
      </c>
    </row>
    <row r="31" spans="1:7" x14ac:dyDescent="0.25">
      <c r="A31" t="s">
        <v>71</v>
      </c>
      <c r="B31" t="s">
        <v>109</v>
      </c>
      <c r="C31" t="s">
        <v>13</v>
      </c>
      <c r="D31">
        <v>300</v>
      </c>
      <c r="E31">
        <v>190</v>
      </c>
      <c r="F31">
        <v>400</v>
      </c>
      <c r="G31">
        <v>176</v>
      </c>
    </row>
    <row r="32" spans="1:7" x14ac:dyDescent="0.25">
      <c r="A32" t="s">
        <v>72</v>
      </c>
      <c r="B32" t="s">
        <v>109</v>
      </c>
      <c r="C32" t="s">
        <v>13</v>
      </c>
      <c r="D32">
        <v>300</v>
      </c>
      <c r="E32">
        <v>190</v>
      </c>
      <c r="F32">
        <v>400</v>
      </c>
      <c r="G32">
        <v>176</v>
      </c>
    </row>
    <row r="33" spans="1:7" x14ac:dyDescent="0.25">
      <c r="A33" t="s">
        <v>73</v>
      </c>
      <c r="B33" t="s">
        <v>109</v>
      </c>
      <c r="C33" t="s">
        <v>13</v>
      </c>
      <c r="D33">
        <v>269.8</v>
      </c>
      <c r="E33">
        <v>190</v>
      </c>
      <c r="F33">
        <v>400</v>
      </c>
      <c r="G33">
        <v>176</v>
      </c>
    </row>
    <row r="34" spans="1:7" x14ac:dyDescent="0.25">
      <c r="A34" t="s">
        <v>74</v>
      </c>
      <c r="B34" t="s">
        <v>109</v>
      </c>
      <c r="C34" t="s">
        <v>13</v>
      </c>
      <c r="D34">
        <v>300</v>
      </c>
      <c r="E34">
        <v>190</v>
      </c>
      <c r="F34">
        <v>400</v>
      </c>
      <c r="G34">
        <v>176</v>
      </c>
    </row>
    <row r="35" spans="1:7" x14ac:dyDescent="0.25">
      <c r="A35" t="s">
        <v>75</v>
      </c>
      <c r="B35" t="s">
        <v>112</v>
      </c>
      <c r="E35">
        <v>190</v>
      </c>
      <c r="F35">
        <v>400</v>
      </c>
      <c r="G35">
        <v>176</v>
      </c>
    </row>
    <row r="36" spans="1:7" x14ac:dyDescent="0.25">
      <c r="A36" t="s">
        <v>76</v>
      </c>
      <c r="B36" t="s">
        <v>109</v>
      </c>
      <c r="C36" t="s">
        <v>13</v>
      </c>
      <c r="D36">
        <v>269.8</v>
      </c>
      <c r="E36">
        <v>190</v>
      </c>
      <c r="F36">
        <v>400</v>
      </c>
      <c r="G36">
        <v>176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198B0-24C0-49E1-B1D0-822D7AD960EE}">
  <dimension ref="A1:G36"/>
  <sheetViews>
    <sheetView workbookViewId="0">
      <selection activeCell="W14" sqref="W14"/>
    </sheetView>
  </sheetViews>
  <sheetFormatPr defaultRowHeight="15" x14ac:dyDescent="0.25"/>
  <sheetData>
    <row r="1" spans="1:2" x14ac:dyDescent="0.25">
      <c r="A1" t="s">
        <v>23</v>
      </c>
      <c r="B1" t="s">
        <v>114</v>
      </c>
    </row>
    <row r="2" spans="1:2" x14ac:dyDescent="0.25">
      <c r="A2" t="s">
        <v>6</v>
      </c>
      <c r="B2" t="s">
        <v>114</v>
      </c>
    </row>
    <row r="3" spans="1:2" x14ac:dyDescent="0.25">
      <c r="A3" t="s">
        <v>47</v>
      </c>
      <c r="B3" t="s">
        <v>114</v>
      </c>
    </row>
    <row r="4" spans="1:2" x14ac:dyDescent="0.25">
      <c r="A4" t="s">
        <v>48</v>
      </c>
      <c r="B4" t="s">
        <v>116</v>
      </c>
    </row>
    <row r="5" spans="1:2" x14ac:dyDescent="0.25">
      <c r="A5" t="s">
        <v>49</v>
      </c>
      <c r="B5" t="s">
        <v>114</v>
      </c>
    </row>
    <row r="6" spans="1:2" x14ac:dyDescent="0.25">
      <c r="A6" t="s">
        <v>50</v>
      </c>
      <c r="B6" t="s">
        <v>114</v>
      </c>
    </row>
    <row r="7" spans="1:2" x14ac:dyDescent="0.25">
      <c r="A7" t="s">
        <v>51</v>
      </c>
      <c r="B7" t="s">
        <v>114</v>
      </c>
    </row>
    <row r="8" spans="1:2" x14ac:dyDescent="0.25">
      <c r="A8" t="s">
        <v>52</v>
      </c>
      <c r="B8" t="s">
        <v>114</v>
      </c>
    </row>
    <row r="9" spans="1:2" x14ac:dyDescent="0.25">
      <c r="A9" t="s">
        <v>53</v>
      </c>
      <c r="B9" t="s">
        <v>114</v>
      </c>
    </row>
    <row r="10" spans="1:2" x14ac:dyDescent="0.25">
      <c r="A10" t="s">
        <v>54</v>
      </c>
      <c r="B10" t="s">
        <v>114</v>
      </c>
    </row>
    <row r="11" spans="1:2" x14ac:dyDescent="0.25">
      <c r="A11" t="s">
        <v>55</v>
      </c>
      <c r="B11" t="s">
        <v>114</v>
      </c>
    </row>
    <row r="12" spans="1:2" x14ac:dyDescent="0.25">
      <c r="A12" t="s">
        <v>56</v>
      </c>
      <c r="B12" t="s">
        <v>114</v>
      </c>
    </row>
    <row r="13" spans="1:2" x14ac:dyDescent="0.25">
      <c r="A13" t="s">
        <v>24</v>
      </c>
      <c r="B13" t="s">
        <v>114</v>
      </c>
    </row>
    <row r="14" spans="1:2" x14ac:dyDescent="0.25">
      <c r="A14" t="s">
        <v>57</v>
      </c>
      <c r="B14" t="s">
        <v>114</v>
      </c>
    </row>
    <row r="15" spans="1:2" x14ac:dyDescent="0.25">
      <c r="A15" t="s">
        <v>58</v>
      </c>
      <c r="B15" t="s">
        <v>114</v>
      </c>
    </row>
    <row r="16" spans="1:2" x14ac:dyDescent="0.25">
      <c r="A16" t="s">
        <v>19</v>
      </c>
      <c r="B16" t="s">
        <v>114</v>
      </c>
    </row>
    <row r="17" spans="1:7" x14ac:dyDescent="0.25">
      <c r="A17" t="s">
        <v>59</v>
      </c>
      <c r="B17" t="s">
        <v>114</v>
      </c>
    </row>
    <row r="18" spans="1:7" x14ac:dyDescent="0.25">
      <c r="A18" t="s">
        <v>60</v>
      </c>
      <c r="B18" t="s">
        <v>117</v>
      </c>
      <c r="C18" t="s">
        <v>36</v>
      </c>
      <c r="D18">
        <v>81.44</v>
      </c>
      <c r="F18">
        <v>185</v>
      </c>
      <c r="G18">
        <v>185</v>
      </c>
    </row>
    <row r="19" spans="1:7" x14ac:dyDescent="0.25">
      <c r="A19" t="s">
        <v>61</v>
      </c>
      <c r="B19" t="s">
        <v>114</v>
      </c>
    </row>
    <row r="20" spans="1:7" x14ac:dyDescent="0.25">
      <c r="A20" t="s">
        <v>62</v>
      </c>
      <c r="B20" t="s">
        <v>114</v>
      </c>
    </row>
    <row r="21" spans="1:7" x14ac:dyDescent="0.25">
      <c r="A21" t="s">
        <v>63</v>
      </c>
      <c r="B21" t="s">
        <v>114</v>
      </c>
    </row>
    <row r="22" spans="1:7" x14ac:dyDescent="0.25">
      <c r="A22" t="s">
        <v>64</v>
      </c>
      <c r="B22" t="s">
        <v>114</v>
      </c>
    </row>
    <row r="23" spans="1:7" x14ac:dyDescent="0.25">
      <c r="A23" t="s">
        <v>17</v>
      </c>
      <c r="B23" t="s">
        <v>114</v>
      </c>
    </row>
    <row r="24" spans="1:7" x14ac:dyDescent="0.25">
      <c r="A24" t="s">
        <v>25</v>
      </c>
      <c r="B24" t="s">
        <v>114</v>
      </c>
    </row>
    <row r="25" spans="1:7" x14ac:dyDescent="0.25">
      <c r="A25" t="s">
        <v>65</v>
      </c>
      <c r="B25" t="s">
        <v>114</v>
      </c>
    </row>
    <row r="26" spans="1:7" x14ac:dyDescent="0.25">
      <c r="A26" t="s">
        <v>66</v>
      </c>
      <c r="B26" t="s">
        <v>114</v>
      </c>
    </row>
    <row r="27" spans="1:7" x14ac:dyDescent="0.25">
      <c r="A27" t="s">
        <v>67</v>
      </c>
      <c r="B27" t="s">
        <v>114</v>
      </c>
    </row>
    <row r="28" spans="1:7" x14ac:dyDescent="0.25">
      <c r="A28" t="s">
        <v>68</v>
      </c>
      <c r="B28" t="s">
        <v>114</v>
      </c>
    </row>
    <row r="29" spans="1:7" x14ac:dyDescent="0.25">
      <c r="A29" t="s">
        <v>69</v>
      </c>
      <c r="B29" t="s">
        <v>114</v>
      </c>
    </row>
    <row r="30" spans="1:7" x14ac:dyDescent="0.25">
      <c r="A30" t="s">
        <v>70</v>
      </c>
      <c r="B30" t="s">
        <v>114</v>
      </c>
    </row>
    <row r="31" spans="1:7" x14ac:dyDescent="0.25">
      <c r="A31" t="s">
        <v>71</v>
      </c>
      <c r="B31" t="s">
        <v>114</v>
      </c>
    </row>
    <row r="32" spans="1:7" x14ac:dyDescent="0.25">
      <c r="A32" t="s">
        <v>72</v>
      </c>
      <c r="B32" t="s">
        <v>114</v>
      </c>
    </row>
    <row r="33" spans="1:2" x14ac:dyDescent="0.25">
      <c r="A33" t="s">
        <v>73</v>
      </c>
      <c r="B33" t="s">
        <v>114</v>
      </c>
    </row>
    <row r="34" spans="1:2" x14ac:dyDescent="0.25">
      <c r="A34" t="s">
        <v>74</v>
      </c>
      <c r="B34" t="s">
        <v>114</v>
      </c>
    </row>
    <row r="35" spans="1:2" x14ac:dyDescent="0.25">
      <c r="A35" t="s">
        <v>75</v>
      </c>
      <c r="B35" t="s">
        <v>114</v>
      </c>
    </row>
    <row r="36" spans="1:2" x14ac:dyDescent="0.25">
      <c r="A36" t="s">
        <v>76</v>
      </c>
      <c r="B36" t="s">
        <v>114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61A76-2FD8-44E6-B999-BEAE68D992DA}">
  <dimension ref="A1:G36"/>
  <sheetViews>
    <sheetView workbookViewId="0">
      <selection activeCell="O17" sqref="O17"/>
    </sheetView>
  </sheetViews>
  <sheetFormatPr defaultRowHeight="15" x14ac:dyDescent="0.25"/>
  <sheetData>
    <row r="1" spans="1:2" x14ac:dyDescent="0.25">
      <c r="A1" t="s">
        <v>23</v>
      </c>
      <c r="B1" t="s">
        <v>115</v>
      </c>
    </row>
    <row r="2" spans="1:2" x14ac:dyDescent="0.25">
      <c r="A2" t="s">
        <v>6</v>
      </c>
      <c r="B2" t="s">
        <v>115</v>
      </c>
    </row>
    <row r="3" spans="1:2" x14ac:dyDescent="0.25">
      <c r="A3" t="s">
        <v>47</v>
      </c>
      <c r="B3" t="s">
        <v>115</v>
      </c>
    </row>
    <row r="4" spans="1:2" x14ac:dyDescent="0.25">
      <c r="A4" t="s">
        <v>48</v>
      </c>
      <c r="B4" t="s">
        <v>116</v>
      </c>
    </row>
    <row r="5" spans="1:2" x14ac:dyDescent="0.25">
      <c r="A5" t="s">
        <v>49</v>
      </c>
      <c r="B5" t="s">
        <v>115</v>
      </c>
    </row>
    <row r="6" spans="1:2" x14ac:dyDescent="0.25">
      <c r="A6" t="s">
        <v>50</v>
      </c>
      <c r="B6" t="s">
        <v>115</v>
      </c>
    </row>
    <row r="7" spans="1:2" x14ac:dyDescent="0.25">
      <c r="A7" t="s">
        <v>51</v>
      </c>
      <c r="B7" t="s">
        <v>115</v>
      </c>
    </row>
    <row r="8" spans="1:2" x14ac:dyDescent="0.25">
      <c r="A8" t="s">
        <v>52</v>
      </c>
      <c r="B8" t="s">
        <v>115</v>
      </c>
    </row>
    <row r="9" spans="1:2" x14ac:dyDescent="0.25">
      <c r="A9" t="s">
        <v>53</v>
      </c>
      <c r="B9" t="s">
        <v>115</v>
      </c>
    </row>
    <row r="10" spans="1:2" x14ac:dyDescent="0.25">
      <c r="A10" t="s">
        <v>54</v>
      </c>
      <c r="B10" t="s">
        <v>115</v>
      </c>
    </row>
    <row r="11" spans="1:2" x14ac:dyDescent="0.25">
      <c r="A11" t="s">
        <v>55</v>
      </c>
      <c r="B11" t="s">
        <v>115</v>
      </c>
    </row>
    <row r="12" spans="1:2" x14ac:dyDescent="0.25">
      <c r="A12" t="s">
        <v>56</v>
      </c>
      <c r="B12" t="s">
        <v>115</v>
      </c>
    </row>
    <row r="13" spans="1:2" x14ac:dyDescent="0.25">
      <c r="A13" t="s">
        <v>24</v>
      </c>
      <c r="B13" t="s">
        <v>115</v>
      </c>
    </row>
    <row r="14" spans="1:2" x14ac:dyDescent="0.25">
      <c r="A14" t="s">
        <v>57</v>
      </c>
      <c r="B14" t="s">
        <v>115</v>
      </c>
    </row>
    <row r="15" spans="1:2" x14ac:dyDescent="0.25">
      <c r="A15" t="s">
        <v>58</v>
      </c>
      <c r="B15" t="s">
        <v>115</v>
      </c>
    </row>
    <row r="16" spans="1:2" x14ac:dyDescent="0.25">
      <c r="A16" t="s">
        <v>19</v>
      </c>
      <c r="B16" t="s">
        <v>115</v>
      </c>
    </row>
    <row r="17" spans="1:7" x14ac:dyDescent="0.25">
      <c r="A17" t="s">
        <v>59</v>
      </c>
      <c r="B17" t="s">
        <v>115</v>
      </c>
    </row>
    <row r="18" spans="1:7" x14ac:dyDescent="0.25">
      <c r="A18" t="s">
        <v>60</v>
      </c>
      <c r="B18" t="s">
        <v>118</v>
      </c>
      <c r="C18" t="s">
        <v>36</v>
      </c>
      <c r="D18">
        <v>122.37</v>
      </c>
      <c r="F18">
        <v>185</v>
      </c>
      <c r="G18">
        <v>185</v>
      </c>
    </row>
    <row r="19" spans="1:7" x14ac:dyDescent="0.25">
      <c r="A19" t="s">
        <v>61</v>
      </c>
      <c r="B19" t="s">
        <v>115</v>
      </c>
    </row>
    <row r="20" spans="1:7" x14ac:dyDescent="0.25">
      <c r="A20" t="s">
        <v>62</v>
      </c>
      <c r="B20" t="s">
        <v>115</v>
      </c>
    </row>
    <row r="21" spans="1:7" x14ac:dyDescent="0.25">
      <c r="A21" t="s">
        <v>63</v>
      </c>
      <c r="B21" t="s">
        <v>115</v>
      </c>
    </row>
    <row r="22" spans="1:7" x14ac:dyDescent="0.25">
      <c r="A22" t="s">
        <v>64</v>
      </c>
      <c r="B22" t="s">
        <v>115</v>
      </c>
    </row>
    <row r="23" spans="1:7" x14ac:dyDescent="0.25">
      <c r="A23" t="s">
        <v>17</v>
      </c>
      <c r="B23" t="s">
        <v>115</v>
      </c>
    </row>
    <row r="24" spans="1:7" x14ac:dyDescent="0.25">
      <c r="A24" t="s">
        <v>25</v>
      </c>
      <c r="B24" t="s">
        <v>115</v>
      </c>
    </row>
    <row r="25" spans="1:7" x14ac:dyDescent="0.25">
      <c r="A25" t="s">
        <v>65</v>
      </c>
      <c r="B25" t="s">
        <v>115</v>
      </c>
    </row>
    <row r="26" spans="1:7" x14ac:dyDescent="0.25">
      <c r="A26" t="s">
        <v>66</v>
      </c>
      <c r="B26" t="s">
        <v>115</v>
      </c>
    </row>
    <row r="27" spans="1:7" x14ac:dyDescent="0.25">
      <c r="A27" t="s">
        <v>67</v>
      </c>
      <c r="B27" t="s">
        <v>115</v>
      </c>
    </row>
    <row r="28" spans="1:7" x14ac:dyDescent="0.25">
      <c r="A28" t="s">
        <v>68</v>
      </c>
      <c r="B28" t="s">
        <v>115</v>
      </c>
    </row>
    <row r="29" spans="1:7" x14ac:dyDescent="0.25">
      <c r="A29" t="s">
        <v>69</v>
      </c>
      <c r="B29" t="s">
        <v>115</v>
      </c>
    </row>
    <row r="30" spans="1:7" x14ac:dyDescent="0.25">
      <c r="A30" t="s">
        <v>70</v>
      </c>
      <c r="B30" t="s">
        <v>115</v>
      </c>
    </row>
    <row r="31" spans="1:7" x14ac:dyDescent="0.25">
      <c r="A31" t="s">
        <v>71</v>
      </c>
      <c r="B31" t="s">
        <v>115</v>
      </c>
    </row>
    <row r="32" spans="1:7" x14ac:dyDescent="0.25">
      <c r="A32" t="s">
        <v>72</v>
      </c>
      <c r="B32" t="s">
        <v>115</v>
      </c>
    </row>
    <row r="33" spans="1:2" x14ac:dyDescent="0.25">
      <c r="A33" t="s">
        <v>73</v>
      </c>
      <c r="B33" t="s">
        <v>115</v>
      </c>
    </row>
    <row r="34" spans="1:2" x14ac:dyDescent="0.25">
      <c r="A34" t="s">
        <v>74</v>
      </c>
      <c r="B34" t="s">
        <v>115</v>
      </c>
    </row>
    <row r="35" spans="1:2" x14ac:dyDescent="0.25">
      <c r="A35" t="s">
        <v>75</v>
      </c>
      <c r="B35" t="s">
        <v>115</v>
      </c>
    </row>
    <row r="36" spans="1:2" x14ac:dyDescent="0.25">
      <c r="A36" t="s">
        <v>76</v>
      </c>
      <c r="B36" t="s">
        <v>115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AAC78-ABCB-453C-9E3D-54EFAEB97EA6}">
  <dimension ref="A1:G36"/>
  <sheetViews>
    <sheetView workbookViewId="0">
      <selection sqref="A1:G36"/>
    </sheetView>
  </sheetViews>
  <sheetFormatPr defaultRowHeight="15" x14ac:dyDescent="0.25"/>
  <sheetData>
    <row r="1" spans="1:2" x14ac:dyDescent="0.25">
      <c r="A1" t="s">
        <v>23</v>
      </c>
      <c r="B1" t="s">
        <v>114</v>
      </c>
    </row>
    <row r="2" spans="1:2" x14ac:dyDescent="0.25">
      <c r="A2" t="s">
        <v>6</v>
      </c>
      <c r="B2" t="s">
        <v>114</v>
      </c>
    </row>
    <row r="3" spans="1:2" x14ac:dyDescent="0.25">
      <c r="A3" t="s">
        <v>47</v>
      </c>
      <c r="B3" t="s">
        <v>114</v>
      </c>
    </row>
    <row r="4" spans="1:2" x14ac:dyDescent="0.25">
      <c r="A4" t="s">
        <v>48</v>
      </c>
      <c r="B4" t="s">
        <v>116</v>
      </c>
    </row>
    <row r="5" spans="1:2" x14ac:dyDescent="0.25">
      <c r="A5" t="s">
        <v>49</v>
      </c>
      <c r="B5" t="s">
        <v>114</v>
      </c>
    </row>
    <row r="6" spans="1:2" x14ac:dyDescent="0.25">
      <c r="A6" t="s">
        <v>50</v>
      </c>
      <c r="B6" t="s">
        <v>114</v>
      </c>
    </row>
    <row r="7" spans="1:2" x14ac:dyDescent="0.25">
      <c r="A7" t="s">
        <v>51</v>
      </c>
      <c r="B7" t="s">
        <v>114</v>
      </c>
    </row>
    <row r="8" spans="1:2" x14ac:dyDescent="0.25">
      <c r="A8" t="s">
        <v>52</v>
      </c>
      <c r="B8" t="s">
        <v>114</v>
      </c>
    </row>
    <row r="9" spans="1:2" x14ac:dyDescent="0.25">
      <c r="A9" t="s">
        <v>53</v>
      </c>
      <c r="B9" t="s">
        <v>114</v>
      </c>
    </row>
    <row r="10" spans="1:2" x14ac:dyDescent="0.25">
      <c r="A10" t="s">
        <v>54</v>
      </c>
      <c r="B10" t="s">
        <v>114</v>
      </c>
    </row>
    <row r="11" spans="1:2" x14ac:dyDescent="0.25">
      <c r="A11" t="s">
        <v>55</v>
      </c>
      <c r="B11" t="s">
        <v>114</v>
      </c>
    </row>
    <row r="12" spans="1:2" x14ac:dyDescent="0.25">
      <c r="A12" t="s">
        <v>56</v>
      </c>
      <c r="B12" t="s">
        <v>114</v>
      </c>
    </row>
    <row r="13" spans="1:2" x14ac:dyDescent="0.25">
      <c r="A13" t="s">
        <v>24</v>
      </c>
      <c r="B13" t="s">
        <v>114</v>
      </c>
    </row>
    <row r="14" spans="1:2" x14ac:dyDescent="0.25">
      <c r="A14" t="s">
        <v>57</v>
      </c>
      <c r="B14" t="s">
        <v>114</v>
      </c>
    </row>
    <row r="15" spans="1:2" x14ac:dyDescent="0.25">
      <c r="A15" t="s">
        <v>58</v>
      </c>
      <c r="B15" t="s">
        <v>114</v>
      </c>
    </row>
    <row r="16" spans="1:2" x14ac:dyDescent="0.25">
      <c r="A16" t="s">
        <v>19</v>
      </c>
      <c r="B16" t="s">
        <v>114</v>
      </c>
    </row>
    <row r="17" spans="1:7" x14ac:dyDescent="0.25">
      <c r="A17" t="s">
        <v>59</v>
      </c>
      <c r="B17" t="s">
        <v>114</v>
      </c>
    </row>
    <row r="18" spans="1:7" x14ac:dyDescent="0.25">
      <c r="A18" t="s">
        <v>60</v>
      </c>
      <c r="B18" t="s">
        <v>125</v>
      </c>
      <c r="C18" t="s">
        <v>36</v>
      </c>
      <c r="D18">
        <v>81.44</v>
      </c>
      <c r="F18">
        <v>277</v>
      </c>
      <c r="G18">
        <v>277</v>
      </c>
    </row>
    <row r="19" spans="1:7" x14ac:dyDescent="0.25">
      <c r="A19" t="s">
        <v>61</v>
      </c>
      <c r="B19" t="s">
        <v>114</v>
      </c>
    </row>
    <row r="20" spans="1:7" x14ac:dyDescent="0.25">
      <c r="A20" t="s">
        <v>62</v>
      </c>
      <c r="B20" t="s">
        <v>114</v>
      </c>
    </row>
    <row r="21" spans="1:7" x14ac:dyDescent="0.25">
      <c r="A21" t="s">
        <v>63</v>
      </c>
      <c r="B21" t="s">
        <v>114</v>
      </c>
    </row>
    <row r="22" spans="1:7" x14ac:dyDescent="0.25">
      <c r="A22" t="s">
        <v>64</v>
      </c>
      <c r="B22" t="s">
        <v>114</v>
      </c>
    </row>
    <row r="23" spans="1:7" x14ac:dyDescent="0.25">
      <c r="A23" t="s">
        <v>17</v>
      </c>
      <c r="B23" t="s">
        <v>114</v>
      </c>
    </row>
    <row r="24" spans="1:7" x14ac:dyDescent="0.25">
      <c r="A24" t="s">
        <v>25</v>
      </c>
      <c r="B24" t="s">
        <v>114</v>
      </c>
    </row>
    <row r="25" spans="1:7" x14ac:dyDescent="0.25">
      <c r="A25" t="s">
        <v>65</v>
      </c>
      <c r="B25" t="s">
        <v>114</v>
      </c>
    </row>
    <row r="26" spans="1:7" x14ac:dyDescent="0.25">
      <c r="A26" t="s">
        <v>66</v>
      </c>
      <c r="B26" t="s">
        <v>114</v>
      </c>
    </row>
    <row r="27" spans="1:7" x14ac:dyDescent="0.25">
      <c r="A27" t="s">
        <v>67</v>
      </c>
      <c r="B27" t="s">
        <v>114</v>
      </c>
    </row>
    <row r="28" spans="1:7" x14ac:dyDescent="0.25">
      <c r="A28" t="s">
        <v>68</v>
      </c>
      <c r="B28" t="s">
        <v>114</v>
      </c>
    </row>
    <row r="29" spans="1:7" x14ac:dyDescent="0.25">
      <c r="A29" t="s">
        <v>69</v>
      </c>
      <c r="B29" t="s">
        <v>114</v>
      </c>
    </row>
    <row r="30" spans="1:7" x14ac:dyDescent="0.25">
      <c r="A30" t="s">
        <v>70</v>
      </c>
      <c r="B30" t="s">
        <v>114</v>
      </c>
    </row>
    <row r="31" spans="1:7" x14ac:dyDescent="0.25">
      <c r="A31" t="s">
        <v>71</v>
      </c>
      <c r="B31" t="s">
        <v>114</v>
      </c>
    </row>
    <row r="32" spans="1:7" x14ac:dyDescent="0.25">
      <c r="A32" t="s">
        <v>72</v>
      </c>
      <c r="B32" t="s">
        <v>114</v>
      </c>
    </row>
    <row r="33" spans="1:2" x14ac:dyDescent="0.25">
      <c r="A33" t="s">
        <v>73</v>
      </c>
      <c r="B33" t="s">
        <v>114</v>
      </c>
    </row>
    <row r="34" spans="1:2" x14ac:dyDescent="0.25">
      <c r="A34" t="s">
        <v>74</v>
      </c>
      <c r="B34" t="s">
        <v>114</v>
      </c>
    </row>
    <row r="35" spans="1:2" x14ac:dyDescent="0.25">
      <c r="A35" t="s">
        <v>75</v>
      </c>
      <c r="B35" t="s">
        <v>114</v>
      </c>
    </row>
    <row r="36" spans="1:2" x14ac:dyDescent="0.25">
      <c r="A36" t="s">
        <v>76</v>
      </c>
      <c r="B36" t="s">
        <v>114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6AA2F-9057-40C9-B6D5-5B8C8EFBCF6A}">
  <dimension ref="A1:G36"/>
  <sheetViews>
    <sheetView workbookViewId="0">
      <selection activeCell="K13" sqref="K13"/>
    </sheetView>
  </sheetViews>
  <sheetFormatPr defaultRowHeight="15" x14ac:dyDescent="0.25"/>
  <sheetData>
    <row r="1" spans="1:2" x14ac:dyDescent="0.25">
      <c r="A1" t="s">
        <v>23</v>
      </c>
      <c r="B1" t="s">
        <v>115</v>
      </c>
    </row>
    <row r="2" spans="1:2" x14ac:dyDescent="0.25">
      <c r="A2" t="s">
        <v>6</v>
      </c>
      <c r="B2" t="s">
        <v>115</v>
      </c>
    </row>
    <row r="3" spans="1:2" x14ac:dyDescent="0.25">
      <c r="A3" t="s">
        <v>47</v>
      </c>
      <c r="B3" t="s">
        <v>115</v>
      </c>
    </row>
    <row r="4" spans="1:2" x14ac:dyDescent="0.25">
      <c r="A4" t="s">
        <v>48</v>
      </c>
      <c r="B4" t="s">
        <v>116</v>
      </c>
    </row>
    <row r="5" spans="1:2" x14ac:dyDescent="0.25">
      <c r="A5" t="s">
        <v>49</v>
      </c>
      <c r="B5" t="s">
        <v>115</v>
      </c>
    </row>
    <row r="6" spans="1:2" x14ac:dyDescent="0.25">
      <c r="A6" t="s">
        <v>50</v>
      </c>
      <c r="B6" t="s">
        <v>115</v>
      </c>
    </row>
    <row r="7" spans="1:2" x14ac:dyDescent="0.25">
      <c r="A7" t="s">
        <v>51</v>
      </c>
      <c r="B7" t="s">
        <v>115</v>
      </c>
    </row>
    <row r="8" spans="1:2" x14ac:dyDescent="0.25">
      <c r="A8" t="s">
        <v>52</v>
      </c>
      <c r="B8" t="s">
        <v>115</v>
      </c>
    </row>
    <row r="9" spans="1:2" x14ac:dyDescent="0.25">
      <c r="A9" t="s">
        <v>53</v>
      </c>
      <c r="B9" t="s">
        <v>115</v>
      </c>
    </row>
    <row r="10" spans="1:2" x14ac:dyDescent="0.25">
      <c r="A10" t="s">
        <v>54</v>
      </c>
      <c r="B10" t="s">
        <v>115</v>
      </c>
    </row>
    <row r="11" spans="1:2" x14ac:dyDescent="0.25">
      <c r="A11" t="s">
        <v>55</v>
      </c>
      <c r="B11" t="s">
        <v>115</v>
      </c>
    </row>
    <row r="12" spans="1:2" x14ac:dyDescent="0.25">
      <c r="A12" t="s">
        <v>56</v>
      </c>
      <c r="B12" t="s">
        <v>115</v>
      </c>
    </row>
    <row r="13" spans="1:2" x14ac:dyDescent="0.25">
      <c r="A13" t="s">
        <v>24</v>
      </c>
      <c r="B13" t="s">
        <v>115</v>
      </c>
    </row>
    <row r="14" spans="1:2" x14ac:dyDescent="0.25">
      <c r="A14" t="s">
        <v>57</v>
      </c>
      <c r="B14" t="s">
        <v>115</v>
      </c>
    </row>
    <row r="15" spans="1:2" x14ac:dyDescent="0.25">
      <c r="A15" t="s">
        <v>58</v>
      </c>
      <c r="B15" t="s">
        <v>115</v>
      </c>
    </row>
    <row r="16" spans="1:2" x14ac:dyDescent="0.25">
      <c r="A16" t="s">
        <v>19</v>
      </c>
      <c r="B16" t="s">
        <v>115</v>
      </c>
    </row>
    <row r="17" spans="1:7" x14ac:dyDescent="0.25">
      <c r="A17" t="s">
        <v>59</v>
      </c>
      <c r="B17" t="s">
        <v>115</v>
      </c>
    </row>
    <row r="18" spans="1:7" x14ac:dyDescent="0.25">
      <c r="A18" t="s">
        <v>60</v>
      </c>
      <c r="B18" t="s">
        <v>126</v>
      </c>
      <c r="C18" t="s">
        <v>36</v>
      </c>
      <c r="D18">
        <v>122.37</v>
      </c>
      <c r="F18">
        <v>277</v>
      </c>
      <c r="G18">
        <v>277</v>
      </c>
    </row>
    <row r="19" spans="1:7" x14ac:dyDescent="0.25">
      <c r="A19" t="s">
        <v>61</v>
      </c>
      <c r="B19" t="s">
        <v>115</v>
      </c>
    </row>
    <row r="20" spans="1:7" x14ac:dyDescent="0.25">
      <c r="A20" t="s">
        <v>62</v>
      </c>
      <c r="B20" t="s">
        <v>115</v>
      </c>
    </row>
    <row r="21" spans="1:7" x14ac:dyDescent="0.25">
      <c r="A21" t="s">
        <v>63</v>
      </c>
      <c r="B21" t="s">
        <v>115</v>
      </c>
    </row>
    <row r="22" spans="1:7" x14ac:dyDescent="0.25">
      <c r="A22" t="s">
        <v>64</v>
      </c>
      <c r="B22" t="s">
        <v>115</v>
      </c>
    </row>
    <row r="23" spans="1:7" x14ac:dyDescent="0.25">
      <c r="A23" t="s">
        <v>17</v>
      </c>
      <c r="B23" t="s">
        <v>115</v>
      </c>
    </row>
    <row r="24" spans="1:7" x14ac:dyDescent="0.25">
      <c r="A24" t="s">
        <v>25</v>
      </c>
      <c r="B24" t="s">
        <v>115</v>
      </c>
    </row>
    <row r="25" spans="1:7" x14ac:dyDescent="0.25">
      <c r="A25" t="s">
        <v>65</v>
      </c>
      <c r="B25" t="s">
        <v>115</v>
      </c>
    </row>
    <row r="26" spans="1:7" x14ac:dyDescent="0.25">
      <c r="A26" t="s">
        <v>66</v>
      </c>
      <c r="B26" t="s">
        <v>115</v>
      </c>
    </row>
    <row r="27" spans="1:7" x14ac:dyDescent="0.25">
      <c r="A27" t="s">
        <v>67</v>
      </c>
      <c r="B27" t="s">
        <v>115</v>
      </c>
    </row>
    <row r="28" spans="1:7" x14ac:dyDescent="0.25">
      <c r="A28" t="s">
        <v>68</v>
      </c>
      <c r="B28" t="s">
        <v>115</v>
      </c>
    </row>
    <row r="29" spans="1:7" x14ac:dyDescent="0.25">
      <c r="A29" t="s">
        <v>69</v>
      </c>
      <c r="B29" t="s">
        <v>115</v>
      </c>
    </row>
    <row r="30" spans="1:7" x14ac:dyDescent="0.25">
      <c r="A30" t="s">
        <v>70</v>
      </c>
      <c r="B30" t="s">
        <v>115</v>
      </c>
    </row>
    <row r="31" spans="1:7" x14ac:dyDescent="0.25">
      <c r="A31" t="s">
        <v>71</v>
      </c>
      <c r="B31" t="s">
        <v>115</v>
      </c>
    </row>
    <row r="32" spans="1:7" x14ac:dyDescent="0.25">
      <c r="A32" t="s">
        <v>72</v>
      </c>
      <c r="B32" t="s">
        <v>115</v>
      </c>
    </row>
    <row r="33" spans="1:2" x14ac:dyDescent="0.25">
      <c r="A33" t="s">
        <v>73</v>
      </c>
      <c r="B33" t="s">
        <v>115</v>
      </c>
    </row>
    <row r="34" spans="1:2" x14ac:dyDescent="0.25">
      <c r="A34" t="s">
        <v>74</v>
      </c>
      <c r="B34" t="s">
        <v>115</v>
      </c>
    </row>
    <row r="35" spans="1:2" x14ac:dyDescent="0.25">
      <c r="A35" t="s">
        <v>75</v>
      </c>
      <c r="B35" t="s">
        <v>115</v>
      </c>
    </row>
    <row r="36" spans="1:2" x14ac:dyDescent="0.25">
      <c r="A36" t="s">
        <v>76</v>
      </c>
      <c r="B36" t="s">
        <v>115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0D4F1-873D-488D-89DD-AD689CEFA3F6}">
  <dimension ref="A1:B36"/>
  <sheetViews>
    <sheetView workbookViewId="0">
      <selection activeCell="Z27" sqref="Z27:AA27"/>
    </sheetView>
  </sheetViews>
  <sheetFormatPr defaultRowHeight="15" x14ac:dyDescent="0.25"/>
  <sheetData>
    <row r="1" spans="1:2" x14ac:dyDescent="0.25">
      <c r="A1" t="s">
        <v>23</v>
      </c>
      <c r="B1" t="s">
        <v>115</v>
      </c>
    </row>
    <row r="2" spans="1:2" x14ac:dyDescent="0.25">
      <c r="A2" t="s">
        <v>6</v>
      </c>
      <c r="B2" t="s">
        <v>115</v>
      </c>
    </row>
    <row r="3" spans="1:2" x14ac:dyDescent="0.25">
      <c r="A3" t="s">
        <v>47</v>
      </c>
      <c r="B3" t="s">
        <v>115</v>
      </c>
    </row>
    <row r="4" spans="1:2" x14ac:dyDescent="0.25">
      <c r="A4" t="s">
        <v>48</v>
      </c>
      <c r="B4" t="s">
        <v>133</v>
      </c>
    </row>
    <row r="5" spans="1:2" x14ac:dyDescent="0.25">
      <c r="A5" t="s">
        <v>49</v>
      </c>
      <c r="B5" t="s">
        <v>115</v>
      </c>
    </row>
    <row r="6" spans="1:2" x14ac:dyDescent="0.25">
      <c r="A6" t="s">
        <v>50</v>
      </c>
      <c r="B6" t="s">
        <v>115</v>
      </c>
    </row>
    <row r="7" spans="1:2" x14ac:dyDescent="0.25">
      <c r="A7" t="s">
        <v>51</v>
      </c>
      <c r="B7" t="s">
        <v>115</v>
      </c>
    </row>
    <row r="8" spans="1:2" x14ac:dyDescent="0.25">
      <c r="A8" t="s">
        <v>52</v>
      </c>
      <c r="B8" t="s">
        <v>115</v>
      </c>
    </row>
    <row r="9" spans="1:2" x14ac:dyDescent="0.25">
      <c r="A9" t="s">
        <v>53</v>
      </c>
      <c r="B9" t="s">
        <v>115</v>
      </c>
    </row>
    <row r="10" spans="1:2" x14ac:dyDescent="0.25">
      <c r="A10" t="s">
        <v>54</v>
      </c>
      <c r="B10" t="s">
        <v>115</v>
      </c>
    </row>
    <row r="11" spans="1:2" x14ac:dyDescent="0.25">
      <c r="A11" t="s">
        <v>55</v>
      </c>
      <c r="B11" t="s">
        <v>115</v>
      </c>
    </row>
    <row r="12" spans="1:2" x14ac:dyDescent="0.25">
      <c r="A12" t="s">
        <v>56</v>
      </c>
      <c r="B12" t="s">
        <v>115</v>
      </c>
    </row>
    <row r="13" spans="1:2" x14ac:dyDescent="0.25">
      <c r="A13" t="s">
        <v>24</v>
      </c>
      <c r="B13" t="s">
        <v>115</v>
      </c>
    </row>
    <row r="14" spans="1:2" x14ac:dyDescent="0.25">
      <c r="A14" t="s">
        <v>57</v>
      </c>
      <c r="B14" t="s">
        <v>115</v>
      </c>
    </row>
    <row r="15" spans="1:2" x14ac:dyDescent="0.25">
      <c r="A15" t="s">
        <v>58</v>
      </c>
      <c r="B15" t="s">
        <v>115</v>
      </c>
    </row>
    <row r="16" spans="1:2" x14ac:dyDescent="0.25">
      <c r="A16" t="s">
        <v>19</v>
      </c>
      <c r="B16" t="s">
        <v>115</v>
      </c>
    </row>
    <row r="17" spans="1:2" x14ac:dyDescent="0.25">
      <c r="A17" t="s">
        <v>59</v>
      </c>
      <c r="B17" t="s">
        <v>115</v>
      </c>
    </row>
    <row r="18" spans="1:2" x14ac:dyDescent="0.25">
      <c r="A18" t="s">
        <v>60</v>
      </c>
      <c r="B18" t="s">
        <v>115</v>
      </c>
    </row>
    <row r="19" spans="1:2" x14ac:dyDescent="0.25">
      <c r="A19" t="s">
        <v>61</v>
      </c>
      <c r="B19" t="s">
        <v>115</v>
      </c>
    </row>
    <row r="20" spans="1:2" x14ac:dyDescent="0.25">
      <c r="A20" t="s">
        <v>62</v>
      </c>
      <c r="B20" t="s">
        <v>115</v>
      </c>
    </row>
    <row r="21" spans="1:2" x14ac:dyDescent="0.25">
      <c r="A21" t="s">
        <v>63</v>
      </c>
      <c r="B21" t="s">
        <v>115</v>
      </c>
    </row>
    <row r="22" spans="1:2" x14ac:dyDescent="0.25">
      <c r="A22" t="s">
        <v>64</v>
      </c>
      <c r="B22" t="s">
        <v>115</v>
      </c>
    </row>
    <row r="23" spans="1:2" x14ac:dyDescent="0.25">
      <c r="A23" t="s">
        <v>17</v>
      </c>
      <c r="B23" t="s">
        <v>115</v>
      </c>
    </row>
    <row r="24" spans="1:2" x14ac:dyDescent="0.25">
      <c r="A24" t="s">
        <v>25</v>
      </c>
      <c r="B24" t="s">
        <v>115</v>
      </c>
    </row>
    <row r="25" spans="1:2" x14ac:dyDescent="0.25">
      <c r="A25" t="s">
        <v>65</v>
      </c>
      <c r="B25" t="s">
        <v>115</v>
      </c>
    </row>
    <row r="26" spans="1:2" x14ac:dyDescent="0.25">
      <c r="A26" t="s">
        <v>66</v>
      </c>
      <c r="B26" t="s">
        <v>115</v>
      </c>
    </row>
    <row r="27" spans="1:2" x14ac:dyDescent="0.25">
      <c r="A27" t="s">
        <v>67</v>
      </c>
      <c r="B27" t="s">
        <v>115</v>
      </c>
    </row>
    <row r="28" spans="1:2" x14ac:dyDescent="0.25">
      <c r="A28" t="s">
        <v>68</v>
      </c>
      <c r="B28" t="s">
        <v>115</v>
      </c>
    </row>
    <row r="29" spans="1:2" x14ac:dyDescent="0.25">
      <c r="A29" t="s">
        <v>69</v>
      </c>
      <c r="B29" t="s">
        <v>115</v>
      </c>
    </row>
    <row r="30" spans="1:2" x14ac:dyDescent="0.25">
      <c r="A30" t="s">
        <v>70</v>
      </c>
      <c r="B30" t="s">
        <v>115</v>
      </c>
    </row>
    <row r="31" spans="1:2" x14ac:dyDescent="0.25">
      <c r="A31" t="s">
        <v>71</v>
      </c>
      <c r="B31" t="s">
        <v>115</v>
      </c>
    </row>
    <row r="32" spans="1:2" x14ac:dyDescent="0.25">
      <c r="A32" t="s">
        <v>72</v>
      </c>
      <c r="B32" t="s">
        <v>115</v>
      </c>
    </row>
    <row r="33" spans="1:2" x14ac:dyDescent="0.25">
      <c r="A33" t="s">
        <v>73</v>
      </c>
      <c r="B33" t="s">
        <v>115</v>
      </c>
    </row>
    <row r="34" spans="1:2" x14ac:dyDescent="0.25">
      <c r="A34" t="s">
        <v>74</v>
      </c>
      <c r="B34" t="s">
        <v>115</v>
      </c>
    </row>
    <row r="35" spans="1:2" x14ac:dyDescent="0.25">
      <c r="A35" t="s">
        <v>75</v>
      </c>
      <c r="B35" t="s">
        <v>115</v>
      </c>
    </row>
    <row r="36" spans="1:2" x14ac:dyDescent="0.25">
      <c r="A36" t="s">
        <v>76</v>
      </c>
      <c r="B36" t="s">
        <v>115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6CA97-6F18-456A-97D9-4A9AFD26F822}">
  <dimension ref="A1:A37"/>
  <sheetViews>
    <sheetView workbookViewId="0">
      <selection activeCell="M43" sqref="M43"/>
    </sheetView>
  </sheetViews>
  <sheetFormatPr defaultRowHeight="15" x14ac:dyDescent="0.25"/>
  <sheetData>
    <row r="1" spans="1:1" x14ac:dyDescent="0.25">
      <c r="A1" t="s">
        <v>23</v>
      </c>
    </row>
    <row r="2" spans="1:1" x14ac:dyDescent="0.25">
      <c r="A2" t="s">
        <v>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24</v>
      </c>
    </row>
    <row r="14" spans="1:1" x14ac:dyDescent="0.25">
      <c r="A14" t="s">
        <v>57</v>
      </c>
    </row>
    <row r="15" spans="1:1" x14ac:dyDescent="0.25">
      <c r="A15" t="s">
        <v>58</v>
      </c>
    </row>
    <row r="16" spans="1:1" x14ac:dyDescent="0.25">
      <c r="A16" t="s">
        <v>19</v>
      </c>
    </row>
    <row r="17" spans="1:1" x14ac:dyDescent="0.25">
      <c r="A17" t="s">
        <v>59</v>
      </c>
    </row>
    <row r="18" spans="1:1" x14ac:dyDescent="0.25">
      <c r="A18" t="s">
        <v>60</v>
      </c>
    </row>
    <row r="19" spans="1:1" x14ac:dyDescent="0.25">
      <c r="A19" t="s">
        <v>61</v>
      </c>
    </row>
    <row r="20" spans="1:1" x14ac:dyDescent="0.25">
      <c r="A20" t="s">
        <v>62</v>
      </c>
    </row>
    <row r="21" spans="1:1" x14ac:dyDescent="0.25">
      <c r="A21" t="s">
        <v>63</v>
      </c>
    </row>
    <row r="22" spans="1:1" x14ac:dyDescent="0.25">
      <c r="A22" t="s">
        <v>64</v>
      </c>
    </row>
    <row r="23" spans="1:1" x14ac:dyDescent="0.25">
      <c r="A23" t="s">
        <v>5</v>
      </c>
    </row>
    <row r="24" spans="1:1" x14ac:dyDescent="0.25">
      <c r="A24" t="s">
        <v>17</v>
      </c>
    </row>
    <row r="25" spans="1:1" x14ac:dyDescent="0.25">
      <c r="A25" t="s">
        <v>25</v>
      </c>
    </row>
    <row r="26" spans="1:1" x14ac:dyDescent="0.25">
      <c r="A26" t="s">
        <v>65</v>
      </c>
    </row>
    <row r="27" spans="1:1" x14ac:dyDescent="0.25">
      <c r="A27" t="s">
        <v>66</v>
      </c>
    </row>
    <row r="28" spans="1:1" x14ac:dyDescent="0.25">
      <c r="A28" t="s">
        <v>67</v>
      </c>
    </row>
    <row r="29" spans="1:1" x14ac:dyDescent="0.25">
      <c r="A29" t="s">
        <v>68</v>
      </c>
    </row>
    <row r="30" spans="1:1" x14ac:dyDescent="0.25">
      <c r="A30" t="s">
        <v>69</v>
      </c>
    </row>
    <row r="31" spans="1:1" x14ac:dyDescent="0.25">
      <c r="A31" t="s">
        <v>70</v>
      </c>
    </row>
    <row r="32" spans="1:1" x14ac:dyDescent="0.25">
      <c r="A32" t="s">
        <v>71</v>
      </c>
    </row>
    <row r="33" spans="1:1" x14ac:dyDescent="0.25">
      <c r="A33" t="s">
        <v>72</v>
      </c>
    </row>
    <row r="34" spans="1:1" x14ac:dyDescent="0.25">
      <c r="A34" t="s">
        <v>73</v>
      </c>
    </row>
    <row r="35" spans="1:1" x14ac:dyDescent="0.25">
      <c r="A35" t="s">
        <v>74</v>
      </c>
    </row>
    <row r="36" spans="1:1" x14ac:dyDescent="0.25">
      <c r="A36" t="s">
        <v>75</v>
      </c>
    </row>
    <row r="37" spans="1:1" x14ac:dyDescent="0.25">
      <c r="A37" t="s">
        <v>76</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5758B-E0DF-48B2-B5B1-6A96B2FB8221}">
  <dimension ref="A1:B36"/>
  <sheetViews>
    <sheetView workbookViewId="0">
      <selection activeCell="Q21" sqref="Q21"/>
    </sheetView>
  </sheetViews>
  <sheetFormatPr defaultRowHeight="15" x14ac:dyDescent="0.25"/>
  <cols>
    <col min="1" max="1" width="9.140625" customWidth="1"/>
  </cols>
  <sheetData>
    <row r="1" spans="1:2" x14ac:dyDescent="0.25">
      <c r="A1" t="s">
        <v>23</v>
      </c>
      <c r="B1" t="s">
        <v>115</v>
      </c>
    </row>
    <row r="2" spans="1:2" x14ac:dyDescent="0.25">
      <c r="A2" t="s">
        <v>6</v>
      </c>
      <c r="B2" t="s">
        <v>115</v>
      </c>
    </row>
    <row r="3" spans="1:2" x14ac:dyDescent="0.25">
      <c r="A3" t="s">
        <v>47</v>
      </c>
      <c r="B3" t="s">
        <v>115</v>
      </c>
    </row>
    <row r="4" spans="1:2" x14ac:dyDescent="0.25">
      <c r="A4" t="s">
        <v>48</v>
      </c>
      <c r="B4" t="s">
        <v>134</v>
      </c>
    </row>
    <row r="5" spans="1:2" x14ac:dyDescent="0.25">
      <c r="A5" t="s">
        <v>49</v>
      </c>
      <c r="B5" t="s">
        <v>115</v>
      </c>
    </row>
    <row r="6" spans="1:2" x14ac:dyDescent="0.25">
      <c r="A6" t="s">
        <v>50</v>
      </c>
      <c r="B6" t="s">
        <v>115</v>
      </c>
    </row>
    <row r="7" spans="1:2" x14ac:dyDescent="0.25">
      <c r="A7" t="s">
        <v>51</v>
      </c>
      <c r="B7" t="s">
        <v>115</v>
      </c>
    </row>
    <row r="8" spans="1:2" x14ac:dyDescent="0.25">
      <c r="A8" t="s">
        <v>52</v>
      </c>
      <c r="B8" t="s">
        <v>115</v>
      </c>
    </row>
    <row r="9" spans="1:2" x14ac:dyDescent="0.25">
      <c r="A9" t="s">
        <v>53</v>
      </c>
      <c r="B9" t="s">
        <v>115</v>
      </c>
    </row>
    <row r="10" spans="1:2" x14ac:dyDescent="0.25">
      <c r="A10" t="s">
        <v>54</v>
      </c>
      <c r="B10" t="s">
        <v>115</v>
      </c>
    </row>
    <row r="11" spans="1:2" x14ac:dyDescent="0.25">
      <c r="A11" t="s">
        <v>55</v>
      </c>
      <c r="B11" t="s">
        <v>115</v>
      </c>
    </row>
    <row r="12" spans="1:2" x14ac:dyDescent="0.25">
      <c r="A12" t="s">
        <v>56</v>
      </c>
      <c r="B12" t="s">
        <v>115</v>
      </c>
    </row>
    <row r="13" spans="1:2" x14ac:dyDescent="0.25">
      <c r="A13" t="s">
        <v>24</v>
      </c>
      <c r="B13" t="s">
        <v>115</v>
      </c>
    </row>
    <row r="14" spans="1:2" x14ac:dyDescent="0.25">
      <c r="A14" t="s">
        <v>57</v>
      </c>
      <c r="B14" t="s">
        <v>115</v>
      </c>
    </row>
    <row r="15" spans="1:2" x14ac:dyDescent="0.25">
      <c r="A15" t="s">
        <v>58</v>
      </c>
      <c r="B15" t="s">
        <v>115</v>
      </c>
    </row>
    <row r="16" spans="1:2" x14ac:dyDescent="0.25">
      <c r="A16" t="s">
        <v>19</v>
      </c>
      <c r="B16" t="s">
        <v>115</v>
      </c>
    </row>
    <row r="17" spans="1:2" x14ac:dyDescent="0.25">
      <c r="A17" t="s">
        <v>59</v>
      </c>
      <c r="B17" t="s">
        <v>115</v>
      </c>
    </row>
    <row r="18" spans="1:2" x14ac:dyDescent="0.25">
      <c r="A18" t="s">
        <v>60</v>
      </c>
      <c r="B18" t="s">
        <v>115</v>
      </c>
    </row>
    <row r="19" spans="1:2" x14ac:dyDescent="0.25">
      <c r="A19" t="s">
        <v>61</v>
      </c>
      <c r="B19" t="s">
        <v>115</v>
      </c>
    </row>
    <row r="20" spans="1:2" x14ac:dyDescent="0.25">
      <c r="A20" t="s">
        <v>62</v>
      </c>
      <c r="B20" t="s">
        <v>115</v>
      </c>
    </row>
    <row r="21" spans="1:2" x14ac:dyDescent="0.25">
      <c r="A21" t="s">
        <v>63</v>
      </c>
      <c r="B21" t="s">
        <v>115</v>
      </c>
    </row>
    <row r="22" spans="1:2" x14ac:dyDescent="0.25">
      <c r="A22" t="s">
        <v>64</v>
      </c>
      <c r="B22" t="s">
        <v>115</v>
      </c>
    </row>
    <row r="23" spans="1:2" x14ac:dyDescent="0.25">
      <c r="A23" t="s">
        <v>17</v>
      </c>
      <c r="B23" t="s">
        <v>115</v>
      </c>
    </row>
    <row r="24" spans="1:2" x14ac:dyDescent="0.25">
      <c r="A24" t="s">
        <v>25</v>
      </c>
      <c r="B24" t="s">
        <v>115</v>
      </c>
    </row>
    <row r="25" spans="1:2" x14ac:dyDescent="0.25">
      <c r="A25" t="s">
        <v>65</v>
      </c>
      <c r="B25" t="s">
        <v>115</v>
      </c>
    </row>
    <row r="26" spans="1:2" x14ac:dyDescent="0.25">
      <c r="A26" t="s">
        <v>66</v>
      </c>
      <c r="B26" t="s">
        <v>115</v>
      </c>
    </row>
    <row r="27" spans="1:2" x14ac:dyDescent="0.25">
      <c r="A27" t="s">
        <v>67</v>
      </c>
      <c r="B27" t="s">
        <v>115</v>
      </c>
    </row>
    <row r="28" spans="1:2" x14ac:dyDescent="0.25">
      <c r="A28" t="s">
        <v>68</v>
      </c>
      <c r="B28" t="s">
        <v>115</v>
      </c>
    </row>
    <row r="29" spans="1:2" x14ac:dyDescent="0.25">
      <c r="A29" t="s">
        <v>69</v>
      </c>
      <c r="B29" t="s">
        <v>115</v>
      </c>
    </row>
    <row r="30" spans="1:2" x14ac:dyDescent="0.25">
      <c r="A30" t="s">
        <v>70</v>
      </c>
      <c r="B30" t="s">
        <v>115</v>
      </c>
    </row>
    <row r="31" spans="1:2" x14ac:dyDescent="0.25">
      <c r="A31" t="s">
        <v>71</v>
      </c>
      <c r="B31" t="s">
        <v>115</v>
      </c>
    </row>
    <row r="32" spans="1:2" x14ac:dyDescent="0.25">
      <c r="A32" t="s">
        <v>72</v>
      </c>
      <c r="B32" t="s">
        <v>115</v>
      </c>
    </row>
    <row r="33" spans="1:2" x14ac:dyDescent="0.25">
      <c r="A33" t="s">
        <v>73</v>
      </c>
      <c r="B33" t="s">
        <v>115</v>
      </c>
    </row>
    <row r="34" spans="1:2" x14ac:dyDescent="0.25">
      <c r="A34" t="s">
        <v>74</v>
      </c>
      <c r="B34" t="s">
        <v>115</v>
      </c>
    </row>
    <row r="35" spans="1:2" x14ac:dyDescent="0.25">
      <c r="A35" t="s">
        <v>75</v>
      </c>
      <c r="B35" t="s">
        <v>115</v>
      </c>
    </row>
    <row r="36" spans="1:2" x14ac:dyDescent="0.25">
      <c r="A36" t="s">
        <v>76</v>
      </c>
      <c r="B36" t="s">
        <v>115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BF97D-9B75-47E8-86C2-CEC57E3CB016}">
  <dimension ref="A1:B36"/>
  <sheetViews>
    <sheetView workbookViewId="0">
      <selection sqref="A1:G36"/>
    </sheetView>
  </sheetViews>
  <sheetFormatPr defaultRowHeight="15" x14ac:dyDescent="0.25"/>
  <sheetData>
    <row r="1" spans="1:2" x14ac:dyDescent="0.25">
      <c r="A1" t="s">
        <v>23</v>
      </c>
      <c r="B1" t="s">
        <v>114</v>
      </c>
    </row>
    <row r="2" spans="1:2" x14ac:dyDescent="0.25">
      <c r="A2" t="s">
        <v>6</v>
      </c>
      <c r="B2" t="s">
        <v>114</v>
      </c>
    </row>
    <row r="3" spans="1:2" x14ac:dyDescent="0.25">
      <c r="A3" t="s">
        <v>47</v>
      </c>
      <c r="B3" t="s">
        <v>114</v>
      </c>
    </row>
    <row r="4" spans="1:2" x14ac:dyDescent="0.25">
      <c r="A4" t="s">
        <v>48</v>
      </c>
      <c r="B4" t="s">
        <v>116</v>
      </c>
    </row>
    <row r="5" spans="1:2" x14ac:dyDescent="0.25">
      <c r="A5" t="s">
        <v>49</v>
      </c>
      <c r="B5" t="s">
        <v>114</v>
      </c>
    </row>
    <row r="6" spans="1:2" x14ac:dyDescent="0.25">
      <c r="A6" t="s">
        <v>50</v>
      </c>
      <c r="B6" t="s">
        <v>114</v>
      </c>
    </row>
    <row r="7" spans="1:2" x14ac:dyDescent="0.25">
      <c r="A7" t="s">
        <v>51</v>
      </c>
      <c r="B7" t="s">
        <v>114</v>
      </c>
    </row>
    <row r="8" spans="1:2" x14ac:dyDescent="0.25">
      <c r="A8" t="s">
        <v>52</v>
      </c>
      <c r="B8" t="s">
        <v>114</v>
      </c>
    </row>
    <row r="9" spans="1:2" x14ac:dyDescent="0.25">
      <c r="A9" t="s">
        <v>53</v>
      </c>
      <c r="B9" t="s">
        <v>114</v>
      </c>
    </row>
    <row r="10" spans="1:2" x14ac:dyDescent="0.25">
      <c r="A10" t="s">
        <v>54</v>
      </c>
      <c r="B10" t="s">
        <v>114</v>
      </c>
    </row>
    <row r="11" spans="1:2" x14ac:dyDescent="0.25">
      <c r="A11" t="s">
        <v>55</v>
      </c>
      <c r="B11" t="s">
        <v>114</v>
      </c>
    </row>
    <row r="12" spans="1:2" x14ac:dyDescent="0.25">
      <c r="A12" t="s">
        <v>56</v>
      </c>
      <c r="B12" t="s">
        <v>114</v>
      </c>
    </row>
    <row r="13" spans="1:2" x14ac:dyDescent="0.25">
      <c r="A13" t="s">
        <v>24</v>
      </c>
      <c r="B13" t="s">
        <v>114</v>
      </c>
    </row>
    <row r="14" spans="1:2" x14ac:dyDescent="0.25">
      <c r="A14" t="s">
        <v>57</v>
      </c>
      <c r="B14" t="s">
        <v>114</v>
      </c>
    </row>
    <row r="15" spans="1:2" x14ac:dyDescent="0.25">
      <c r="A15" t="s">
        <v>58</v>
      </c>
      <c r="B15" t="s">
        <v>114</v>
      </c>
    </row>
    <row r="16" spans="1:2" x14ac:dyDescent="0.25">
      <c r="A16" t="s">
        <v>19</v>
      </c>
      <c r="B16" t="s">
        <v>114</v>
      </c>
    </row>
    <row r="17" spans="1:2" x14ac:dyDescent="0.25">
      <c r="A17" t="s">
        <v>59</v>
      </c>
      <c r="B17" t="s">
        <v>114</v>
      </c>
    </row>
    <row r="18" spans="1:2" x14ac:dyDescent="0.25">
      <c r="A18" t="s">
        <v>60</v>
      </c>
      <c r="B18" t="s">
        <v>114</v>
      </c>
    </row>
    <row r="19" spans="1:2" x14ac:dyDescent="0.25">
      <c r="A19" t="s">
        <v>61</v>
      </c>
      <c r="B19" t="s">
        <v>114</v>
      </c>
    </row>
    <row r="20" spans="1:2" x14ac:dyDescent="0.25">
      <c r="A20" t="s">
        <v>62</v>
      </c>
      <c r="B20" t="s">
        <v>114</v>
      </c>
    </row>
    <row r="21" spans="1:2" x14ac:dyDescent="0.25">
      <c r="A21" t="s">
        <v>63</v>
      </c>
      <c r="B21" t="s">
        <v>114</v>
      </c>
    </row>
    <row r="22" spans="1:2" x14ac:dyDescent="0.25">
      <c r="A22" t="s">
        <v>64</v>
      </c>
      <c r="B22" t="s">
        <v>114</v>
      </c>
    </row>
    <row r="23" spans="1:2" x14ac:dyDescent="0.25">
      <c r="A23" t="s">
        <v>17</v>
      </c>
      <c r="B23" t="s">
        <v>114</v>
      </c>
    </row>
    <row r="24" spans="1:2" x14ac:dyDescent="0.25">
      <c r="A24" t="s">
        <v>25</v>
      </c>
      <c r="B24" t="s">
        <v>114</v>
      </c>
    </row>
    <row r="25" spans="1:2" x14ac:dyDescent="0.25">
      <c r="A25" t="s">
        <v>65</v>
      </c>
      <c r="B25" t="s">
        <v>114</v>
      </c>
    </row>
    <row r="26" spans="1:2" x14ac:dyDescent="0.25">
      <c r="A26" t="s">
        <v>66</v>
      </c>
      <c r="B26" t="s">
        <v>114</v>
      </c>
    </row>
    <row r="27" spans="1:2" x14ac:dyDescent="0.25">
      <c r="A27" t="s">
        <v>67</v>
      </c>
      <c r="B27" t="s">
        <v>114</v>
      </c>
    </row>
    <row r="28" spans="1:2" x14ac:dyDescent="0.25">
      <c r="A28" t="s">
        <v>68</v>
      </c>
      <c r="B28" t="s">
        <v>114</v>
      </c>
    </row>
    <row r="29" spans="1:2" x14ac:dyDescent="0.25">
      <c r="A29" t="s">
        <v>69</v>
      </c>
      <c r="B29" t="s">
        <v>114</v>
      </c>
    </row>
    <row r="30" spans="1:2" x14ac:dyDescent="0.25">
      <c r="A30" t="s">
        <v>70</v>
      </c>
      <c r="B30" t="s">
        <v>114</v>
      </c>
    </row>
    <row r="31" spans="1:2" x14ac:dyDescent="0.25">
      <c r="A31" t="s">
        <v>71</v>
      </c>
      <c r="B31" t="s">
        <v>114</v>
      </c>
    </row>
    <row r="32" spans="1:2" x14ac:dyDescent="0.25">
      <c r="A32" t="s">
        <v>72</v>
      </c>
      <c r="B32" t="s">
        <v>114</v>
      </c>
    </row>
    <row r="33" spans="1:2" x14ac:dyDescent="0.25">
      <c r="A33" t="s">
        <v>73</v>
      </c>
      <c r="B33" t="s">
        <v>114</v>
      </c>
    </row>
    <row r="34" spans="1:2" x14ac:dyDescent="0.25">
      <c r="A34" t="s">
        <v>74</v>
      </c>
      <c r="B34" t="s">
        <v>114</v>
      </c>
    </row>
    <row r="35" spans="1:2" x14ac:dyDescent="0.25">
      <c r="A35" t="s">
        <v>75</v>
      </c>
      <c r="B35" t="s">
        <v>114</v>
      </c>
    </row>
    <row r="36" spans="1:2" x14ac:dyDescent="0.25">
      <c r="A36" t="s">
        <v>76</v>
      </c>
      <c r="B36" t="s">
        <v>114</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EE95C-27C0-436C-B1C2-B82CD9DF644B}">
  <dimension ref="A1:G36"/>
  <sheetViews>
    <sheetView workbookViewId="0">
      <selection activeCell="M29" sqref="M29"/>
    </sheetView>
  </sheetViews>
  <sheetFormatPr defaultRowHeight="15" x14ac:dyDescent="0.25"/>
  <sheetData>
    <row r="1" spans="1:7" x14ac:dyDescent="0.25">
      <c r="A1" t="s">
        <v>23</v>
      </c>
      <c r="B1" t="s">
        <v>99</v>
      </c>
      <c r="C1" t="s">
        <v>13</v>
      </c>
      <c r="D1">
        <v>466</v>
      </c>
      <c r="E1">
        <v>250</v>
      </c>
      <c r="F1">
        <v>700</v>
      </c>
      <c r="G1">
        <v>250</v>
      </c>
    </row>
    <row r="2" spans="1:7" x14ac:dyDescent="0.25">
      <c r="A2" t="s">
        <v>6</v>
      </c>
      <c r="B2" t="s">
        <v>99</v>
      </c>
      <c r="C2" t="s">
        <v>13</v>
      </c>
      <c r="D2">
        <v>466</v>
      </c>
      <c r="E2">
        <v>250</v>
      </c>
      <c r="F2">
        <v>700</v>
      </c>
      <c r="G2">
        <v>250</v>
      </c>
    </row>
    <row r="3" spans="1:7" x14ac:dyDescent="0.25">
      <c r="A3" t="s">
        <v>47</v>
      </c>
      <c r="B3" t="s">
        <v>100</v>
      </c>
      <c r="C3" t="s">
        <v>13</v>
      </c>
      <c r="D3">
        <v>331.5</v>
      </c>
      <c r="E3">
        <v>250</v>
      </c>
      <c r="F3">
        <v>700</v>
      </c>
      <c r="G3">
        <v>250</v>
      </c>
    </row>
    <row r="4" spans="1:7" x14ac:dyDescent="0.25">
      <c r="A4" t="s">
        <v>48</v>
      </c>
      <c r="B4" t="s">
        <v>99</v>
      </c>
      <c r="C4" t="s">
        <v>13</v>
      </c>
      <c r="D4">
        <v>677.08</v>
      </c>
      <c r="E4">
        <v>250</v>
      </c>
      <c r="F4">
        <v>700</v>
      </c>
      <c r="G4">
        <v>250</v>
      </c>
    </row>
    <row r="5" spans="1:7" x14ac:dyDescent="0.25">
      <c r="A5" t="s">
        <v>49</v>
      </c>
      <c r="B5" t="s">
        <v>99</v>
      </c>
      <c r="C5" t="s">
        <v>13</v>
      </c>
      <c r="D5">
        <v>331.5</v>
      </c>
      <c r="E5">
        <v>250</v>
      </c>
      <c r="F5">
        <v>700</v>
      </c>
      <c r="G5">
        <v>250</v>
      </c>
    </row>
    <row r="6" spans="1:7" x14ac:dyDescent="0.25">
      <c r="A6" t="s">
        <v>50</v>
      </c>
      <c r="B6" t="s">
        <v>99</v>
      </c>
      <c r="C6" t="s">
        <v>13</v>
      </c>
      <c r="D6">
        <v>400</v>
      </c>
      <c r="E6">
        <v>250</v>
      </c>
      <c r="F6">
        <v>700</v>
      </c>
      <c r="G6">
        <v>250</v>
      </c>
    </row>
    <row r="7" spans="1:7" x14ac:dyDescent="0.25">
      <c r="A7" t="s">
        <v>51</v>
      </c>
      <c r="B7" t="s">
        <v>99</v>
      </c>
      <c r="C7" t="s">
        <v>13</v>
      </c>
      <c r="D7">
        <v>400</v>
      </c>
      <c r="E7">
        <v>250</v>
      </c>
      <c r="F7">
        <v>700</v>
      </c>
      <c r="G7">
        <v>250</v>
      </c>
    </row>
    <row r="8" spans="1:7" x14ac:dyDescent="0.25">
      <c r="A8" t="s">
        <v>52</v>
      </c>
      <c r="B8" t="s">
        <v>100</v>
      </c>
      <c r="C8" t="s">
        <v>13</v>
      </c>
      <c r="D8">
        <v>275.60000000000002</v>
      </c>
      <c r="E8">
        <v>250</v>
      </c>
      <c r="F8">
        <v>700</v>
      </c>
      <c r="G8">
        <v>250</v>
      </c>
    </row>
    <row r="9" spans="1:7" x14ac:dyDescent="0.25">
      <c r="A9" t="s">
        <v>53</v>
      </c>
      <c r="B9" t="s">
        <v>99</v>
      </c>
      <c r="C9" t="s">
        <v>13</v>
      </c>
      <c r="D9">
        <v>475</v>
      </c>
      <c r="E9">
        <v>250</v>
      </c>
      <c r="F9">
        <v>700</v>
      </c>
      <c r="G9">
        <v>250</v>
      </c>
    </row>
    <row r="10" spans="1:7" x14ac:dyDescent="0.25">
      <c r="A10" t="s">
        <v>54</v>
      </c>
      <c r="B10" t="s">
        <v>100</v>
      </c>
      <c r="C10" t="s">
        <v>37</v>
      </c>
      <c r="E10">
        <v>250</v>
      </c>
      <c r="F10">
        <v>700</v>
      </c>
      <c r="G10">
        <v>250</v>
      </c>
    </row>
    <row r="11" spans="1:7" x14ac:dyDescent="0.25">
      <c r="A11" t="s">
        <v>55</v>
      </c>
      <c r="B11" t="s">
        <v>101</v>
      </c>
      <c r="E11">
        <v>250</v>
      </c>
      <c r="F11">
        <v>700</v>
      </c>
      <c r="G11">
        <v>250</v>
      </c>
    </row>
    <row r="12" spans="1:7" x14ac:dyDescent="0.25">
      <c r="A12" t="s">
        <v>56</v>
      </c>
      <c r="B12" t="s">
        <v>101</v>
      </c>
      <c r="E12">
        <v>250</v>
      </c>
      <c r="F12">
        <v>700</v>
      </c>
      <c r="G12">
        <v>250</v>
      </c>
    </row>
    <row r="13" spans="1:7" x14ac:dyDescent="0.25">
      <c r="A13" t="s">
        <v>24</v>
      </c>
      <c r="B13" t="s">
        <v>99</v>
      </c>
      <c r="C13" t="s">
        <v>13</v>
      </c>
      <c r="D13">
        <v>575</v>
      </c>
      <c r="E13">
        <v>250</v>
      </c>
      <c r="F13">
        <v>700</v>
      </c>
      <c r="G13">
        <v>250</v>
      </c>
    </row>
    <row r="14" spans="1:7" x14ac:dyDescent="0.25">
      <c r="A14" t="s">
        <v>57</v>
      </c>
      <c r="B14" t="s">
        <v>100</v>
      </c>
      <c r="C14" t="s">
        <v>13</v>
      </c>
      <c r="D14">
        <v>275.60000000000002</v>
      </c>
      <c r="E14">
        <v>250</v>
      </c>
      <c r="F14">
        <v>700</v>
      </c>
      <c r="G14">
        <v>250</v>
      </c>
    </row>
    <row r="15" spans="1:7" x14ac:dyDescent="0.25">
      <c r="A15" t="s">
        <v>58</v>
      </c>
      <c r="B15" t="s">
        <v>99</v>
      </c>
      <c r="C15" t="s">
        <v>13</v>
      </c>
      <c r="D15">
        <v>550</v>
      </c>
      <c r="E15">
        <v>250</v>
      </c>
      <c r="F15">
        <v>700</v>
      </c>
      <c r="G15">
        <v>250</v>
      </c>
    </row>
    <row r="16" spans="1:7" x14ac:dyDescent="0.25">
      <c r="A16" t="s">
        <v>19</v>
      </c>
      <c r="B16" t="s">
        <v>100</v>
      </c>
      <c r="C16" t="s">
        <v>13</v>
      </c>
      <c r="D16">
        <v>275.60000000000002</v>
      </c>
      <c r="E16">
        <v>250</v>
      </c>
      <c r="F16">
        <v>700</v>
      </c>
      <c r="G16">
        <v>250</v>
      </c>
    </row>
    <row r="17" spans="1:7" x14ac:dyDescent="0.25">
      <c r="A17" t="s">
        <v>59</v>
      </c>
      <c r="B17" t="s">
        <v>99</v>
      </c>
      <c r="C17" t="s">
        <v>13</v>
      </c>
      <c r="D17">
        <v>583.49</v>
      </c>
      <c r="E17">
        <v>250</v>
      </c>
      <c r="F17">
        <v>700</v>
      </c>
      <c r="G17">
        <v>250</v>
      </c>
    </row>
    <row r="18" spans="1:7" x14ac:dyDescent="0.25">
      <c r="A18" t="s">
        <v>60</v>
      </c>
      <c r="B18" t="s">
        <v>99</v>
      </c>
      <c r="C18" t="s">
        <v>13</v>
      </c>
      <c r="D18">
        <v>677.08</v>
      </c>
      <c r="E18">
        <v>250</v>
      </c>
      <c r="F18">
        <v>700</v>
      </c>
      <c r="G18">
        <v>250</v>
      </c>
    </row>
    <row r="19" spans="1:7" x14ac:dyDescent="0.25">
      <c r="A19" t="s">
        <v>61</v>
      </c>
      <c r="B19" t="s">
        <v>99</v>
      </c>
      <c r="C19" t="s">
        <v>13</v>
      </c>
      <c r="D19">
        <v>583.49</v>
      </c>
      <c r="E19">
        <v>250</v>
      </c>
      <c r="F19">
        <v>700</v>
      </c>
      <c r="G19">
        <v>250</v>
      </c>
    </row>
    <row r="20" spans="1:7" x14ac:dyDescent="0.25">
      <c r="A20" t="s">
        <v>62</v>
      </c>
      <c r="B20" t="s">
        <v>99</v>
      </c>
      <c r="C20" t="s">
        <v>13</v>
      </c>
      <c r="D20">
        <v>677.08</v>
      </c>
      <c r="E20">
        <v>250</v>
      </c>
      <c r="F20">
        <v>700</v>
      </c>
      <c r="G20">
        <v>250</v>
      </c>
    </row>
    <row r="21" spans="1:7" x14ac:dyDescent="0.25">
      <c r="A21" t="s">
        <v>63</v>
      </c>
      <c r="B21" t="s">
        <v>99</v>
      </c>
      <c r="C21" t="s">
        <v>13</v>
      </c>
      <c r="D21">
        <v>677.08</v>
      </c>
      <c r="E21">
        <v>250</v>
      </c>
      <c r="F21">
        <v>700</v>
      </c>
      <c r="G21">
        <v>250</v>
      </c>
    </row>
    <row r="22" spans="1:7" x14ac:dyDescent="0.25">
      <c r="A22" t="s">
        <v>64</v>
      </c>
      <c r="B22" t="s">
        <v>99</v>
      </c>
      <c r="C22" t="s">
        <v>13</v>
      </c>
      <c r="D22">
        <v>677.08</v>
      </c>
      <c r="E22">
        <v>250</v>
      </c>
      <c r="F22">
        <v>700</v>
      </c>
      <c r="G22">
        <v>250</v>
      </c>
    </row>
    <row r="23" spans="1:7" x14ac:dyDescent="0.25">
      <c r="A23" t="s">
        <v>17</v>
      </c>
      <c r="B23" t="s">
        <v>100</v>
      </c>
      <c r="C23" t="s">
        <v>13</v>
      </c>
      <c r="D23">
        <v>275.60000000000002</v>
      </c>
      <c r="E23">
        <v>250</v>
      </c>
      <c r="F23">
        <v>700</v>
      </c>
      <c r="G23">
        <v>250</v>
      </c>
    </row>
    <row r="24" spans="1:7" x14ac:dyDescent="0.25">
      <c r="A24" t="s">
        <v>25</v>
      </c>
      <c r="B24" t="s">
        <v>99</v>
      </c>
      <c r="C24" t="s">
        <v>13</v>
      </c>
      <c r="D24">
        <v>560</v>
      </c>
      <c r="E24">
        <v>250</v>
      </c>
      <c r="F24">
        <v>700</v>
      </c>
      <c r="G24">
        <v>250</v>
      </c>
    </row>
    <row r="25" spans="1:7" x14ac:dyDescent="0.25">
      <c r="A25" t="s">
        <v>65</v>
      </c>
      <c r="B25" t="s">
        <v>100</v>
      </c>
      <c r="C25" t="s">
        <v>13</v>
      </c>
      <c r="D25">
        <v>275.60000000000002</v>
      </c>
      <c r="E25">
        <v>250</v>
      </c>
      <c r="F25">
        <v>700</v>
      </c>
      <c r="G25">
        <v>250</v>
      </c>
    </row>
    <row r="26" spans="1:7" x14ac:dyDescent="0.25">
      <c r="A26" t="s">
        <v>66</v>
      </c>
      <c r="B26" t="s">
        <v>99</v>
      </c>
      <c r="C26" t="s">
        <v>13</v>
      </c>
      <c r="D26">
        <v>700</v>
      </c>
      <c r="E26">
        <v>250</v>
      </c>
      <c r="F26">
        <v>700</v>
      </c>
      <c r="G26">
        <v>250</v>
      </c>
    </row>
    <row r="27" spans="1:7" x14ac:dyDescent="0.25">
      <c r="A27" t="s">
        <v>67</v>
      </c>
      <c r="B27" t="s">
        <v>99</v>
      </c>
      <c r="C27" t="s">
        <v>13</v>
      </c>
      <c r="D27">
        <v>275.60000000000002</v>
      </c>
      <c r="E27">
        <v>250</v>
      </c>
      <c r="F27">
        <v>700</v>
      </c>
      <c r="G27">
        <v>250</v>
      </c>
    </row>
    <row r="28" spans="1:7" x14ac:dyDescent="0.25">
      <c r="A28" t="s">
        <v>68</v>
      </c>
      <c r="B28" t="s">
        <v>99</v>
      </c>
      <c r="C28" t="s">
        <v>13</v>
      </c>
      <c r="D28">
        <v>275.60000000000002</v>
      </c>
      <c r="E28">
        <v>250</v>
      </c>
      <c r="F28">
        <v>700</v>
      </c>
      <c r="G28">
        <v>250</v>
      </c>
    </row>
    <row r="29" spans="1:7" x14ac:dyDescent="0.25">
      <c r="A29" t="s">
        <v>69</v>
      </c>
      <c r="B29" t="s">
        <v>99</v>
      </c>
      <c r="C29" t="s">
        <v>13</v>
      </c>
      <c r="D29">
        <v>500</v>
      </c>
      <c r="E29">
        <v>250</v>
      </c>
      <c r="F29">
        <v>700</v>
      </c>
      <c r="G29">
        <v>250</v>
      </c>
    </row>
    <row r="30" spans="1:7" x14ac:dyDescent="0.25">
      <c r="A30" t="s">
        <v>70</v>
      </c>
      <c r="B30" t="s">
        <v>99</v>
      </c>
      <c r="C30" t="s">
        <v>13</v>
      </c>
      <c r="D30">
        <v>500</v>
      </c>
      <c r="E30">
        <v>250</v>
      </c>
      <c r="F30">
        <v>700</v>
      </c>
      <c r="G30">
        <v>250</v>
      </c>
    </row>
    <row r="31" spans="1:7" x14ac:dyDescent="0.25">
      <c r="A31" t="s">
        <v>71</v>
      </c>
      <c r="B31" t="s">
        <v>99</v>
      </c>
      <c r="C31" t="s">
        <v>13</v>
      </c>
      <c r="D31">
        <v>700</v>
      </c>
      <c r="E31">
        <v>250</v>
      </c>
      <c r="F31">
        <v>700</v>
      </c>
      <c r="G31">
        <v>250</v>
      </c>
    </row>
    <row r="32" spans="1:7" x14ac:dyDescent="0.25">
      <c r="A32" t="s">
        <v>72</v>
      </c>
      <c r="B32" t="s">
        <v>99</v>
      </c>
      <c r="C32" t="s">
        <v>13</v>
      </c>
      <c r="D32">
        <v>468</v>
      </c>
      <c r="E32">
        <v>250</v>
      </c>
      <c r="F32">
        <v>700</v>
      </c>
      <c r="G32">
        <v>250</v>
      </c>
    </row>
    <row r="33" spans="1:7" x14ac:dyDescent="0.25">
      <c r="A33" t="s">
        <v>73</v>
      </c>
      <c r="B33" t="s">
        <v>99</v>
      </c>
      <c r="C33" t="s">
        <v>13</v>
      </c>
      <c r="D33">
        <v>677.8</v>
      </c>
      <c r="E33">
        <v>250</v>
      </c>
      <c r="F33">
        <v>700</v>
      </c>
      <c r="G33">
        <v>250</v>
      </c>
    </row>
    <row r="34" spans="1:7" x14ac:dyDescent="0.25">
      <c r="A34" t="s">
        <v>74</v>
      </c>
      <c r="B34" t="s">
        <v>99</v>
      </c>
      <c r="C34" t="s">
        <v>13</v>
      </c>
      <c r="D34">
        <v>468</v>
      </c>
      <c r="E34">
        <v>250</v>
      </c>
      <c r="F34">
        <v>700</v>
      </c>
      <c r="G34">
        <v>250</v>
      </c>
    </row>
    <row r="35" spans="1:7" x14ac:dyDescent="0.25">
      <c r="A35" t="s">
        <v>75</v>
      </c>
      <c r="B35" t="s">
        <v>101</v>
      </c>
      <c r="E35">
        <v>250</v>
      </c>
      <c r="F35">
        <v>700</v>
      </c>
      <c r="G35">
        <v>250</v>
      </c>
    </row>
    <row r="36" spans="1:7" x14ac:dyDescent="0.25">
      <c r="A36" t="s">
        <v>76</v>
      </c>
      <c r="B36" t="s">
        <v>99</v>
      </c>
      <c r="C36" t="s">
        <v>13</v>
      </c>
      <c r="D36">
        <v>677.08</v>
      </c>
      <c r="E36">
        <v>250</v>
      </c>
      <c r="F36">
        <v>700</v>
      </c>
      <c r="G36">
        <v>250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307C7-8C70-41C6-8591-0BD5565AF0DE}">
  <dimension ref="A1:B36"/>
  <sheetViews>
    <sheetView workbookViewId="0">
      <selection activeCell="K13" sqref="K13"/>
    </sheetView>
  </sheetViews>
  <sheetFormatPr defaultRowHeight="15" x14ac:dyDescent="0.25"/>
  <sheetData>
    <row r="1" spans="1:2" x14ac:dyDescent="0.25">
      <c r="A1" t="s">
        <v>23</v>
      </c>
      <c r="B1" t="s">
        <v>93</v>
      </c>
    </row>
    <row r="2" spans="1:2" x14ac:dyDescent="0.25">
      <c r="A2" t="s">
        <v>6</v>
      </c>
      <c r="B2" t="s">
        <v>93</v>
      </c>
    </row>
    <row r="3" spans="1:2" x14ac:dyDescent="0.25">
      <c r="A3" t="s">
        <v>47</v>
      </c>
      <c r="B3" t="s">
        <v>93</v>
      </c>
    </row>
    <row r="4" spans="1:2" x14ac:dyDescent="0.25">
      <c r="A4" t="s">
        <v>48</v>
      </c>
      <c r="B4" t="s">
        <v>93</v>
      </c>
    </row>
    <row r="5" spans="1:2" x14ac:dyDescent="0.25">
      <c r="A5" t="s">
        <v>49</v>
      </c>
      <c r="B5" t="s">
        <v>93</v>
      </c>
    </row>
    <row r="6" spans="1:2" x14ac:dyDescent="0.25">
      <c r="A6" t="s">
        <v>50</v>
      </c>
      <c r="B6" t="s">
        <v>93</v>
      </c>
    </row>
    <row r="7" spans="1:2" x14ac:dyDescent="0.25">
      <c r="A7" t="s">
        <v>51</v>
      </c>
      <c r="B7" t="s">
        <v>93</v>
      </c>
    </row>
    <row r="8" spans="1:2" x14ac:dyDescent="0.25">
      <c r="A8" t="s">
        <v>52</v>
      </c>
      <c r="B8" t="s">
        <v>93</v>
      </c>
    </row>
    <row r="9" spans="1:2" x14ac:dyDescent="0.25">
      <c r="A9" t="s">
        <v>53</v>
      </c>
      <c r="B9" t="s">
        <v>93</v>
      </c>
    </row>
    <row r="10" spans="1:2" x14ac:dyDescent="0.25">
      <c r="A10" t="s">
        <v>54</v>
      </c>
      <c r="B10" t="s">
        <v>93</v>
      </c>
    </row>
    <row r="11" spans="1:2" x14ac:dyDescent="0.25">
      <c r="A11" t="s">
        <v>55</v>
      </c>
      <c r="B11" t="s">
        <v>93</v>
      </c>
    </row>
    <row r="12" spans="1:2" x14ac:dyDescent="0.25">
      <c r="A12" t="s">
        <v>56</v>
      </c>
      <c r="B12" t="s">
        <v>93</v>
      </c>
    </row>
    <row r="13" spans="1:2" x14ac:dyDescent="0.25">
      <c r="A13" t="s">
        <v>24</v>
      </c>
      <c r="B13" t="s">
        <v>93</v>
      </c>
    </row>
    <row r="14" spans="1:2" x14ac:dyDescent="0.25">
      <c r="A14" t="s">
        <v>57</v>
      </c>
      <c r="B14" t="s">
        <v>93</v>
      </c>
    </row>
    <row r="15" spans="1:2" x14ac:dyDescent="0.25">
      <c r="A15" t="s">
        <v>58</v>
      </c>
      <c r="B15" t="s">
        <v>93</v>
      </c>
    </row>
    <row r="16" spans="1:2" x14ac:dyDescent="0.25">
      <c r="A16" t="s">
        <v>19</v>
      </c>
      <c r="B16" t="s">
        <v>93</v>
      </c>
    </row>
    <row r="17" spans="1:2" x14ac:dyDescent="0.25">
      <c r="A17" t="s">
        <v>59</v>
      </c>
      <c r="B17" t="s">
        <v>93</v>
      </c>
    </row>
    <row r="18" spans="1:2" x14ac:dyDescent="0.25">
      <c r="A18" t="s">
        <v>60</v>
      </c>
      <c r="B18" t="s">
        <v>93</v>
      </c>
    </row>
    <row r="19" spans="1:2" x14ac:dyDescent="0.25">
      <c r="A19" t="s">
        <v>61</v>
      </c>
      <c r="B19" t="s">
        <v>93</v>
      </c>
    </row>
    <row r="20" spans="1:2" x14ac:dyDescent="0.25">
      <c r="A20" t="s">
        <v>62</v>
      </c>
      <c r="B20" t="s">
        <v>93</v>
      </c>
    </row>
    <row r="21" spans="1:2" x14ac:dyDescent="0.25">
      <c r="A21" t="s">
        <v>63</v>
      </c>
      <c r="B21" t="s">
        <v>93</v>
      </c>
    </row>
    <row r="22" spans="1:2" x14ac:dyDescent="0.25">
      <c r="A22" t="s">
        <v>64</v>
      </c>
      <c r="B22" t="s">
        <v>93</v>
      </c>
    </row>
    <row r="23" spans="1:2" x14ac:dyDescent="0.25">
      <c r="A23" t="s">
        <v>17</v>
      </c>
      <c r="B23" t="s">
        <v>139</v>
      </c>
    </row>
    <row r="24" spans="1:2" x14ac:dyDescent="0.25">
      <c r="A24" t="s">
        <v>25</v>
      </c>
      <c r="B24" t="s">
        <v>93</v>
      </c>
    </row>
    <row r="25" spans="1:2" x14ac:dyDescent="0.25">
      <c r="A25" t="s">
        <v>65</v>
      </c>
      <c r="B25" t="s">
        <v>93</v>
      </c>
    </row>
    <row r="26" spans="1:2" x14ac:dyDescent="0.25">
      <c r="A26" t="s">
        <v>66</v>
      </c>
      <c r="B26" t="s">
        <v>93</v>
      </c>
    </row>
    <row r="27" spans="1:2" x14ac:dyDescent="0.25">
      <c r="A27" t="s">
        <v>67</v>
      </c>
      <c r="B27" t="s">
        <v>93</v>
      </c>
    </row>
    <row r="28" spans="1:2" x14ac:dyDescent="0.25">
      <c r="A28" t="s">
        <v>68</v>
      </c>
      <c r="B28" t="s">
        <v>93</v>
      </c>
    </row>
    <row r="29" spans="1:2" x14ac:dyDescent="0.25">
      <c r="A29" t="s">
        <v>69</v>
      </c>
      <c r="B29" t="s">
        <v>140</v>
      </c>
    </row>
    <row r="30" spans="1:2" x14ac:dyDescent="0.25">
      <c r="A30" t="s">
        <v>70</v>
      </c>
      <c r="B30" t="s">
        <v>140</v>
      </c>
    </row>
    <row r="31" spans="1:2" x14ac:dyDescent="0.25">
      <c r="A31" t="s">
        <v>71</v>
      </c>
      <c r="B31" t="s">
        <v>93</v>
      </c>
    </row>
    <row r="32" spans="1:2" x14ac:dyDescent="0.25">
      <c r="A32" t="s">
        <v>72</v>
      </c>
      <c r="B32" t="s">
        <v>93</v>
      </c>
    </row>
    <row r="33" spans="1:2" x14ac:dyDescent="0.25">
      <c r="A33" t="s">
        <v>73</v>
      </c>
      <c r="B33" t="s">
        <v>93</v>
      </c>
    </row>
    <row r="34" spans="1:2" x14ac:dyDescent="0.25">
      <c r="A34" t="s">
        <v>74</v>
      </c>
      <c r="B34" t="s">
        <v>93</v>
      </c>
    </row>
    <row r="35" spans="1:2" x14ac:dyDescent="0.25">
      <c r="A35" t="s">
        <v>75</v>
      </c>
      <c r="B35" t="s">
        <v>93</v>
      </c>
    </row>
    <row r="36" spans="1:2" x14ac:dyDescent="0.25">
      <c r="A36" t="s">
        <v>76</v>
      </c>
      <c r="B36" t="s">
        <v>93</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52181-623A-4B57-BAD5-2AB1723CF140}">
  <dimension ref="A1:B36"/>
  <sheetViews>
    <sheetView workbookViewId="0">
      <selection activeCell="T30" sqref="T30"/>
    </sheetView>
  </sheetViews>
  <sheetFormatPr defaultRowHeight="15" x14ac:dyDescent="0.25"/>
  <sheetData>
    <row r="1" spans="1:2" x14ac:dyDescent="0.25">
      <c r="A1" t="s">
        <v>23</v>
      </c>
      <c r="B1" t="s">
        <v>93</v>
      </c>
    </row>
    <row r="2" spans="1:2" x14ac:dyDescent="0.25">
      <c r="A2" t="s">
        <v>6</v>
      </c>
      <c r="B2" t="s">
        <v>93</v>
      </c>
    </row>
    <row r="3" spans="1:2" x14ac:dyDescent="0.25">
      <c r="A3" t="s">
        <v>47</v>
      </c>
      <c r="B3" t="s">
        <v>93</v>
      </c>
    </row>
    <row r="4" spans="1:2" x14ac:dyDescent="0.25">
      <c r="A4" t="s">
        <v>48</v>
      </c>
      <c r="B4" t="s">
        <v>93</v>
      </c>
    </row>
    <row r="5" spans="1:2" x14ac:dyDescent="0.25">
      <c r="A5" t="s">
        <v>49</v>
      </c>
      <c r="B5" t="s">
        <v>93</v>
      </c>
    </row>
    <row r="6" spans="1:2" x14ac:dyDescent="0.25">
      <c r="A6" t="s">
        <v>50</v>
      </c>
      <c r="B6" t="s">
        <v>93</v>
      </c>
    </row>
    <row r="7" spans="1:2" x14ac:dyDescent="0.25">
      <c r="A7" t="s">
        <v>51</v>
      </c>
      <c r="B7" t="s">
        <v>93</v>
      </c>
    </row>
    <row r="8" spans="1:2" x14ac:dyDescent="0.25">
      <c r="A8" t="s">
        <v>52</v>
      </c>
      <c r="B8" t="s">
        <v>93</v>
      </c>
    </row>
    <row r="9" spans="1:2" x14ac:dyDescent="0.25">
      <c r="A9" t="s">
        <v>53</v>
      </c>
      <c r="B9" t="s">
        <v>93</v>
      </c>
    </row>
    <row r="10" spans="1:2" x14ac:dyDescent="0.25">
      <c r="A10" t="s">
        <v>54</v>
      </c>
      <c r="B10" t="s">
        <v>93</v>
      </c>
    </row>
    <row r="11" spans="1:2" x14ac:dyDescent="0.25">
      <c r="A11" t="s">
        <v>55</v>
      </c>
      <c r="B11" t="s">
        <v>93</v>
      </c>
    </row>
    <row r="12" spans="1:2" x14ac:dyDescent="0.25">
      <c r="A12" t="s">
        <v>56</v>
      </c>
      <c r="B12" t="s">
        <v>93</v>
      </c>
    </row>
    <row r="13" spans="1:2" x14ac:dyDescent="0.25">
      <c r="A13" t="s">
        <v>24</v>
      </c>
      <c r="B13" t="s">
        <v>93</v>
      </c>
    </row>
    <row r="14" spans="1:2" x14ac:dyDescent="0.25">
      <c r="A14" t="s">
        <v>57</v>
      </c>
      <c r="B14" t="s">
        <v>93</v>
      </c>
    </row>
    <row r="15" spans="1:2" x14ac:dyDescent="0.25">
      <c r="A15" t="s">
        <v>58</v>
      </c>
      <c r="B15" t="s">
        <v>93</v>
      </c>
    </row>
    <row r="16" spans="1:2" x14ac:dyDescent="0.25">
      <c r="A16" t="s">
        <v>19</v>
      </c>
      <c r="B16" t="s">
        <v>93</v>
      </c>
    </row>
    <row r="17" spans="1:2" x14ac:dyDescent="0.25">
      <c r="A17" t="s">
        <v>59</v>
      </c>
      <c r="B17" t="s">
        <v>93</v>
      </c>
    </row>
    <row r="18" spans="1:2" x14ac:dyDescent="0.25">
      <c r="A18" t="s">
        <v>60</v>
      </c>
      <c r="B18" t="s">
        <v>93</v>
      </c>
    </row>
    <row r="19" spans="1:2" x14ac:dyDescent="0.25">
      <c r="A19" t="s">
        <v>61</v>
      </c>
      <c r="B19" t="s">
        <v>93</v>
      </c>
    </row>
    <row r="20" spans="1:2" x14ac:dyDescent="0.25">
      <c r="A20" t="s">
        <v>62</v>
      </c>
      <c r="B20" t="s">
        <v>93</v>
      </c>
    </row>
    <row r="21" spans="1:2" x14ac:dyDescent="0.25">
      <c r="A21" t="s">
        <v>63</v>
      </c>
      <c r="B21" t="s">
        <v>93</v>
      </c>
    </row>
    <row r="22" spans="1:2" x14ac:dyDescent="0.25">
      <c r="A22" t="s">
        <v>64</v>
      </c>
      <c r="B22" t="s">
        <v>93</v>
      </c>
    </row>
    <row r="23" spans="1:2" x14ac:dyDescent="0.25">
      <c r="A23" t="s">
        <v>17</v>
      </c>
      <c r="B23" t="s">
        <v>139</v>
      </c>
    </row>
    <row r="24" spans="1:2" x14ac:dyDescent="0.25">
      <c r="A24" t="s">
        <v>25</v>
      </c>
      <c r="B24" t="s">
        <v>93</v>
      </c>
    </row>
    <row r="25" spans="1:2" x14ac:dyDescent="0.25">
      <c r="A25" t="s">
        <v>65</v>
      </c>
      <c r="B25" t="s">
        <v>93</v>
      </c>
    </row>
    <row r="26" spans="1:2" x14ac:dyDescent="0.25">
      <c r="A26" t="s">
        <v>66</v>
      </c>
      <c r="B26" t="s">
        <v>93</v>
      </c>
    </row>
    <row r="27" spans="1:2" x14ac:dyDescent="0.25">
      <c r="A27" t="s">
        <v>67</v>
      </c>
      <c r="B27" t="s">
        <v>93</v>
      </c>
    </row>
    <row r="28" spans="1:2" x14ac:dyDescent="0.25">
      <c r="A28" t="s">
        <v>68</v>
      </c>
      <c r="B28" t="s">
        <v>93</v>
      </c>
    </row>
    <row r="29" spans="1:2" x14ac:dyDescent="0.25">
      <c r="A29" t="s">
        <v>69</v>
      </c>
      <c r="B29" t="s">
        <v>140</v>
      </c>
    </row>
    <row r="30" spans="1:2" x14ac:dyDescent="0.25">
      <c r="A30" t="s">
        <v>70</v>
      </c>
      <c r="B30" t="s">
        <v>140</v>
      </c>
    </row>
    <row r="31" spans="1:2" x14ac:dyDescent="0.25">
      <c r="A31" t="s">
        <v>71</v>
      </c>
      <c r="B31" t="s">
        <v>93</v>
      </c>
    </row>
    <row r="32" spans="1:2" x14ac:dyDescent="0.25">
      <c r="A32" t="s">
        <v>72</v>
      </c>
      <c r="B32" t="s">
        <v>93</v>
      </c>
    </row>
    <row r="33" spans="1:2" x14ac:dyDescent="0.25">
      <c r="A33" t="s">
        <v>73</v>
      </c>
      <c r="B33" t="s">
        <v>93</v>
      </c>
    </row>
    <row r="34" spans="1:2" x14ac:dyDescent="0.25">
      <c r="A34" t="s">
        <v>74</v>
      </c>
      <c r="B34" t="s">
        <v>93</v>
      </c>
    </row>
    <row r="35" spans="1:2" x14ac:dyDescent="0.25">
      <c r="A35" t="s">
        <v>75</v>
      </c>
      <c r="B35" t="s">
        <v>93</v>
      </c>
    </row>
    <row r="36" spans="1:2" x14ac:dyDescent="0.25">
      <c r="A36" t="s">
        <v>76</v>
      </c>
      <c r="B36"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85AFA-2FB5-451F-BE31-5F3A26FA83DA}">
  <dimension ref="A1:G24"/>
  <sheetViews>
    <sheetView workbookViewId="0">
      <selection activeCell="J16" sqref="J16"/>
    </sheetView>
  </sheetViews>
  <sheetFormatPr defaultRowHeight="15" x14ac:dyDescent="0.25"/>
  <cols>
    <col min="1" max="1" width="30" customWidth="1"/>
  </cols>
  <sheetData>
    <row r="1" spans="1:7" x14ac:dyDescent="0.25">
      <c r="A1" t="s">
        <v>23</v>
      </c>
      <c r="B1" t="s">
        <v>77</v>
      </c>
      <c r="C1" t="s">
        <v>13</v>
      </c>
      <c r="D1">
        <v>1133</v>
      </c>
      <c r="E1">
        <v>1039.58</v>
      </c>
      <c r="F1">
        <v>1133</v>
      </c>
      <c r="G1">
        <v>889.73</v>
      </c>
    </row>
    <row r="2" spans="1:7" x14ac:dyDescent="0.25">
      <c r="A2" t="s">
        <v>6</v>
      </c>
      <c r="B2" t="s">
        <v>78</v>
      </c>
      <c r="C2" t="s">
        <v>13</v>
      </c>
      <c r="D2">
        <v>1133</v>
      </c>
      <c r="E2">
        <v>1039.58</v>
      </c>
      <c r="F2">
        <v>1133</v>
      </c>
      <c r="G2">
        <v>889.73</v>
      </c>
    </row>
    <row r="3" spans="1:7" x14ac:dyDescent="0.25">
      <c r="A3" t="s">
        <v>48</v>
      </c>
      <c r="B3" t="s">
        <v>79</v>
      </c>
      <c r="C3" t="s">
        <v>13</v>
      </c>
      <c r="D3">
        <v>908.21</v>
      </c>
      <c r="E3">
        <v>1039.58</v>
      </c>
      <c r="F3">
        <v>1133</v>
      </c>
      <c r="G3">
        <v>889.73</v>
      </c>
    </row>
    <row r="4" spans="1:7" x14ac:dyDescent="0.25">
      <c r="A4" t="s">
        <v>49</v>
      </c>
      <c r="B4" t="s">
        <v>77</v>
      </c>
      <c r="C4" t="s">
        <v>13</v>
      </c>
      <c r="D4">
        <v>773</v>
      </c>
      <c r="E4">
        <v>1039.58</v>
      </c>
      <c r="F4">
        <v>1133</v>
      </c>
      <c r="G4">
        <v>889.73</v>
      </c>
    </row>
    <row r="5" spans="1:7" x14ac:dyDescent="0.25">
      <c r="A5" t="s">
        <v>50</v>
      </c>
      <c r="B5" t="s">
        <v>77</v>
      </c>
      <c r="C5" t="s">
        <v>13</v>
      </c>
      <c r="D5">
        <v>972</v>
      </c>
      <c r="E5">
        <v>1039.58</v>
      </c>
      <c r="F5">
        <v>1133</v>
      </c>
      <c r="G5">
        <v>889.73</v>
      </c>
    </row>
    <row r="6" spans="1:7" x14ac:dyDescent="0.25">
      <c r="A6" t="s">
        <v>51</v>
      </c>
      <c r="B6" t="s">
        <v>77</v>
      </c>
      <c r="C6" t="s">
        <v>13</v>
      </c>
      <c r="D6">
        <v>972</v>
      </c>
      <c r="E6">
        <v>1039.58</v>
      </c>
      <c r="F6">
        <v>1133</v>
      </c>
      <c r="G6">
        <v>889.73</v>
      </c>
    </row>
    <row r="7" spans="1:7" x14ac:dyDescent="0.25">
      <c r="A7" t="s">
        <v>53</v>
      </c>
      <c r="B7" t="s">
        <v>78</v>
      </c>
      <c r="C7" t="s">
        <v>13</v>
      </c>
      <c r="D7">
        <v>850</v>
      </c>
      <c r="E7">
        <v>1039.58</v>
      </c>
      <c r="F7">
        <v>1133</v>
      </c>
      <c r="G7">
        <v>889.73</v>
      </c>
    </row>
    <row r="8" spans="1:7" x14ac:dyDescent="0.25">
      <c r="A8" t="s">
        <v>24</v>
      </c>
      <c r="B8" t="s">
        <v>77</v>
      </c>
      <c r="C8" t="s">
        <v>13</v>
      </c>
      <c r="D8">
        <v>947</v>
      </c>
      <c r="E8">
        <v>1039.58</v>
      </c>
      <c r="F8">
        <v>1133</v>
      </c>
      <c r="G8">
        <v>889.73</v>
      </c>
    </row>
    <row r="9" spans="1:7" x14ac:dyDescent="0.25">
      <c r="A9" t="s">
        <v>58</v>
      </c>
      <c r="B9" t="s">
        <v>77</v>
      </c>
      <c r="C9" t="s">
        <v>13</v>
      </c>
      <c r="D9">
        <v>945</v>
      </c>
      <c r="E9">
        <v>1039.58</v>
      </c>
      <c r="F9">
        <v>1133</v>
      </c>
      <c r="G9">
        <v>889.73</v>
      </c>
    </row>
    <row r="10" spans="1:7" x14ac:dyDescent="0.25">
      <c r="A10" t="s">
        <v>59</v>
      </c>
      <c r="B10" t="s">
        <v>77</v>
      </c>
      <c r="C10" t="s">
        <v>13</v>
      </c>
      <c r="D10">
        <v>954.81</v>
      </c>
      <c r="E10">
        <v>1039.58</v>
      </c>
      <c r="F10">
        <v>1133</v>
      </c>
      <c r="G10">
        <v>889.73</v>
      </c>
    </row>
    <row r="11" spans="1:7" x14ac:dyDescent="0.25">
      <c r="A11" t="s">
        <v>60</v>
      </c>
      <c r="B11" t="s">
        <v>80</v>
      </c>
      <c r="C11" t="s">
        <v>36</v>
      </c>
      <c r="D11">
        <v>889.73</v>
      </c>
      <c r="E11">
        <v>1039.58</v>
      </c>
      <c r="F11">
        <v>1133</v>
      </c>
      <c r="G11">
        <v>889.73</v>
      </c>
    </row>
    <row r="12" spans="1:7" x14ac:dyDescent="0.25">
      <c r="A12" t="s">
        <v>61</v>
      </c>
      <c r="B12" t="s">
        <v>78</v>
      </c>
      <c r="C12" t="s">
        <v>13</v>
      </c>
      <c r="D12">
        <v>954.81</v>
      </c>
      <c r="E12">
        <v>1039.58</v>
      </c>
      <c r="F12">
        <v>1133</v>
      </c>
      <c r="G12">
        <v>889.73</v>
      </c>
    </row>
    <row r="13" spans="1:7" x14ac:dyDescent="0.25">
      <c r="A13" t="s">
        <v>62</v>
      </c>
      <c r="B13" t="s">
        <v>79</v>
      </c>
      <c r="C13" t="s">
        <v>13</v>
      </c>
      <c r="D13">
        <v>1039.58</v>
      </c>
      <c r="E13">
        <v>1039.58</v>
      </c>
      <c r="F13">
        <v>1133</v>
      </c>
      <c r="G13">
        <v>889.73</v>
      </c>
    </row>
    <row r="14" spans="1:7" x14ac:dyDescent="0.25">
      <c r="A14" t="s">
        <v>63</v>
      </c>
      <c r="B14" t="s">
        <v>79</v>
      </c>
      <c r="C14" t="s">
        <v>13</v>
      </c>
      <c r="D14">
        <v>1039.58</v>
      </c>
      <c r="E14">
        <v>1039.58</v>
      </c>
      <c r="F14">
        <v>1133</v>
      </c>
      <c r="G14">
        <v>889.73</v>
      </c>
    </row>
    <row r="15" spans="1:7" x14ac:dyDescent="0.25">
      <c r="A15" t="s">
        <v>64</v>
      </c>
      <c r="B15" t="s">
        <v>79</v>
      </c>
      <c r="C15" t="s">
        <v>13</v>
      </c>
      <c r="D15">
        <v>1039.58</v>
      </c>
      <c r="E15">
        <v>1039.58</v>
      </c>
      <c r="F15">
        <v>1133</v>
      </c>
      <c r="G15">
        <v>889.73</v>
      </c>
    </row>
    <row r="16" spans="1:7" x14ac:dyDescent="0.25">
      <c r="A16" t="s">
        <v>25</v>
      </c>
      <c r="B16" t="s">
        <v>77</v>
      </c>
      <c r="C16" t="s">
        <v>13</v>
      </c>
      <c r="D16">
        <v>1000</v>
      </c>
      <c r="E16">
        <v>1039.58</v>
      </c>
      <c r="F16">
        <v>1133</v>
      </c>
      <c r="G16">
        <v>889.73</v>
      </c>
    </row>
    <row r="17" spans="1:7" x14ac:dyDescent="0.25">
      <c r="A17" t="s">
        <v>66</v>
      </c>
      <c r="B17" t="s">
        <v>78</v>
      </c>
      <c r="C17" t="s">
        <v>13</v>
      </c>
      <c r="D17">
        <v>1000</v>
      </c>
      <c r="E17">
        <v>1039.58</v>
      </c>
      <c r="F17">
        <v>1133</v>
      </c>
      <c r="G17">
        <v>889.73</v>
      </c>
    </row>
    <row r="18" spans="1:7" x14ac:dyDescent="0.25">
      <c r="A18" t="s">
        <v>67</v>
      </c>
      <c r="B18" t="s">
        <v>81</v>
      </c>
      <c r="C18" t="s">
        <v>36</v>
      </c>
      <c r="D18">
        <v>880.3</v>
      </c>
      <c r="E18">
        <v>1039.58</v>
      </c>
      <c r="F18">
        <v>1133</v>
      </c>
      <c r="G18">
        <v>889.73</v>
      </c>
    </row>
    <row r="19" spans="1:7" x14ac:dyDescent="0.25">
      <c r="A19" t="s">
        <v>69</v>
      </c>
      <c r="B19" t="s">
        <v>78</v>
      </c>
      <c r="C19" t="s">
        <v>13</v>
      </c>
      <c r="D19">
        <v>925</v>
      </c>
      <c r="E19">
        <v>1039.58</v>
      </c>
      <c r="F19">
        <v>1133</v>
      </c>
      <c r="G19">
        <v>889.73</v>
      </c>
    </row>
    <row r="20" spans="1:7" x14ac:dyDescent="0.25">
      <c r="A20" t="s">
        <v>70</v>
      </c>
      <c r="B20" t="s">
        <v>78</v>
      </c>
      <c r="C20" t="s">
        <v>13</v>
      </c>
      <c r="D20">
        <v>925</v>
      </c>
      <c r="E20">
        <v>1039.58</v>
      </c>
      <c r="F20">
        <v>1133</v>
      </c>
      <c r="G20">
        <v>889.73</v>
      </c>
    </row>
    <row r="21" spans="1:7" x14ac:dyDescent="0.25">
      <c r="A21" t="s">
        <v>71</v>
      </c>
      <c r="B21" t="s">
        <v>77</v>
      </c>
      <c r="C21" t="s">
        <v>13</v>
      </c>
      <c r="D21">
        <v>950</v>
      </c>
      <c r="E21">
        <v>1039.58</v>
      </c>
      <c r="F21">
        <v>1133</v>
      </c>
      <c r="G21">
        <v>889.73</v>
      </c>
    </row>
    <row r="22" spans="1:7" x14ac:dyDescent="0.25">
      <c r="A22" t="s">
        <v>73</v>
      </c>
      <c r="B22" t="s">
        <v>80</v>
      </c>
      <c r="C22" t="s">
        <v>36</v>
      </c>
      <c r="D22">
        <v>934.14</v>
      </c>
      <c r="E22">
        <v>1039.58</v>
      </c>
      <c r="F22">
        <v>1133</v>
      </c>
      <c r="G22">
        <v>889.73</v>
      </c>
    </row>
    <row r="23" spans="1:7" x14ac:dyDescent="0.25">
      <c r="A23" t="s">
        <v>75</v>
      </c>
      <c r="B23" t="s">
        <v>82</v>
      </c>
      <c r="C23" t="s">
        <v>37</v>
      </c>
      <c r="D23">
        <v>928.81</v>
      </c>
      <c r="E23">
        <v>1039.58</v>
      </c>
      <c r="F23">
        <v>1133</v>
      </c>
      <c r="G23">
        <v>889.73</v>
      </c>
    </row>
    <row r="24" spans="1:7" x14ac:dyDescent="0.25">
      <c r="A24" t="s">
        <v>76</v>
      </c>
      <c r="B24" t="s">
        <v>83</v>
      </c>
      <c r="C24" t="s">
        <v>13</v>
      </c>
      <c r="D24">
        <v>694.3</v>
      </c>
      <c r="E24">
        <v>1039.58</v>
      </c>
      <c r="F24">
        <v>1133</v>
      </c>
      <c r="G24">
        <v>889.73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4CDDB-BEFD-417F-8A15-CD0B985DB80D}">
  <dimension ref="A1:G12"/>
  <sheetViews>
    <sheetView workbookViewId="0">
      <selection activeCell="I16" sqref="I16"/>
    </sheetView>
  </sheetViews>
  <sheetFormatPr defaultRowHeight="15" x14ac:dyDescent="0.25"/>
  <sheetData>
    <row r="1" spans="1:7" x14ac:dyDescent="0.25">
      <c r="A1" t="s">
        <v>47</v>
      </c>
      <c r="B1" t="s">
        <v>84</v>
      </c>
      <c r="C1" t="s">
        <v>20</v>
      </c>
      <c r="E1">
        <v>1039.58</v>
      </c>
      <c r="F1">
        <v>1133</v>
      </c>
      <c r="G1">
        <v>889.73</v>
      </c>
    </row>
    <row r="2" spans="1:7" x14ac:dyDescent="0.25">
      <c r="A2" t="s">
        <v>52</v>
      </c>
      <c r="B2" t="s">
        <v>84</v>
      </c>
      <c r="C2" t="s">
        <v>20</v>
      </c>
      <c r="E2">
        <v>1039.58</v>
      </c>
      <c r="F2">
        <v>1133</v>
      </c>
      <c r="G2">
        <v>889.73</v>
      </c>
    </row>
    <row r="3" spans="1:7" x14ac:dyDescent="0.25">
      <c r="A3" t="s">
        <v>54</v>
      </c>
      <c r="B3" t="s">
        <v>84</v>
      </c>
      <c r="C3" t="s">
        <v>20</v>
      </c>
      <c r="E3">
        <v>1039.58</v>
      </c>
      <c r="F3">
        <v>1133</v>
      </c>
      <c r="G3">
        <v>889.73</v>
      </c>
    </row>
    <row r="4" spans="1:7" x14ac:dyDescent="0.25">
      <c r="A4" t="s">
        <v>55</v>
      </c>
      <c r="B4" t="s">
        <v>84</v>
      </c>
      <c r="C4" t="s">
        <v>20</v>
      </c>
      <c r="E4">
        <v>1039.58</v>
      </c>
      <c r="F4">
        <v>1133</v>
      </c>
      <c r="G4">
        <v>889.73</v>
      </c>
    </row>
    <row r="5" spans="1:7" x14ac:dyDescent="0.25">
      <c r="A5" t="s">
        <v>56</v>
      </c>
      <c r="B5" t="s">
        <v>84</v>
      </c>
      <c r="C5" t="s">
        <v>20</v>
      </c>
      <c r="E5">
        <v>1039.58</v>
      </c>
      <c r="F5">
        <v>1133</v>
      </c>
      <c r="G5">
        <v>889.73</v>
      </c>
    </row>
    <row r="6" spans="1:7" x14ac:dyDescent="0.25">
      <c r="A6" t="s">
        <v>57</v>
      </c>
      <c r="B6" t="s">
        <v>84</v>
      </c>
      <c r="C6" t="s">
        <v>20</v>
      </c>
      <c r="E6">
        <v>1039.58</v>
      </c>
      <c r="F6">
        <v>1133</v>
      </c>
      <c r="G6">
        <v>889.73</v>
      </c>
    </row>
    <row r="7" spans="1:7" x14ac:dyDescent="0.25">
      <c r="A7" t="s">
        <v>19</v>
      </c>
      <c r="B7" t="s">
        <v>84</v>
      </c>
      <c r="C7" t="s">
        <v>20</v>
      </c>
      <c r="E7">
        <v>1039.58</v>
      </c>
      <c r="F7">
        <v>1133</v>
      </c>
      <c r="G7">
        <v>889.73</v>
      </c>
    </row>
    <row r="8" spans="1:7" x14ac:dyDescent="0.25">
      <c r="A8" t="s">
        <v>5</v>
      </c>
      <c r="B8" t="s">
        <v>84</v>
      </c>
      <c r="C8" t="s">
        <v>20</v>
      </c>
      <c r="E8">
        <v>1039.58</v>
      </c>
      <c r="F8">
        <v>1133</v>
      </c>
      <c r="G8">
        <v>889.73</v>
      </c>
    </row>
    <row r="9" spans="1:7" x14ac:dyDescent="0.25">
      <c r="A9" t="s">
        <v>65</v>
      </c>
      <c r="B9" t="s">
        <v>84</v>
      </c>
      <c r="C9" t="s">
        <v>20</v>
      </c>
      <c r="E9">
        <v>1039.58</v>
      </c>
      <c r="F9">
        <v>1133</v>
      </c>
      <c r="G9">
        <v>889.73</v>
      </c>
    </row>
    <row r="10" spans="1:7" x14ac:dyDescent="0.25">
      <c r="A10" t="s">
        <v>68</v>
      </c>
      <c r="B10" t="s">
        <v>84</v>
      </c>
      <c r="C10" t="s">
        <v>20</v>
      </c>
      <c r="E10">
        <v>1039.58</v>
      </c>
      <c r="F10">
        <v>1133</v>
      </c>
      <c r="G10">
        <v>889.73</v>
      </c>
    </row>
    <row r="11" spans="1:7" x14ac:dyDescent="0.25">
      <c r="A11" t="s">
        <v>72</v>
      </c>
      <c r="B11" t="s">
        <v>84</v>
      </c>
      <c r="C11" t="s">
        <v>20</v>
      </c>
      <c r="E11">
        <v>1039.58</v>
      </c>
      <c r="F11">
        <v>1133</v>
      </c>
      <c r="G11">
        <v>889.73</v>
      </c>
    </row>
    <row r="12" spans="1:7" x14ac:dyDescent="0.25">
      <c r="A12" t="s">
        <v>74</v>
      </c>
      <c r="B12" t="s">
        <v>84</v>
      </c>
      <c r="C12" t="s">
        <v>20</v>
      </c>
      <c r="E12">
        <v>1039.58</v>
      </c>
      <c r="F12">
        <v>1133</v>
      </c>
      <c r="G12">
        <v>889.73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2426C-8596-4669-8709-F502B7E055E5}">
  <dimension ref="A1:G12"/>
  <sheetViews>
    <sheetView workbookViewId="0">
      <selection activeCell="K17" sqref="K17"/>
    </sheetView>
  </sheetViews>
  <sheetFormatPr defaultRowHeight="15" x14ac:dyDescent="0.25"/>
  <sheetData>
    <row r="1" spans="1:7" x14ac:dyDescent="0.25">
      <c r="A1" t="s">
        <v>47</v>
      </c>
      <c r="B1" t="s">
        <v>30</v>
      </c>
      <c r="C1" t="s">
        <v>20</v>
      </c>
      <c r="E1">
        <v>1039.58</v>
      </c>
      <c r="F1">
        <v>1133</v>
      </c>
      <c r="G1">
        <v>889.73</v>
      </c>
    </row>
    <row r="2" spans="1:7" x14ac:dyDescent="0.25">
      <c r="A2" t="s">
        <v>52</v>
      </c>
      <c r="B2" t="s">
        <v>30</v>
      </c>
      <c r="C2" t="s">
        <v>20</v>
      </c>
      <c r="E2">
        <v>1039.58</v>
      </c>
      <c r="F2">
        <v>1133</v>
      </c>
      <c r="G2">
        <v>889.73</v>
      </c>
    </row>
    <row r="3" spans="1:7" x14ac:dyDescent="0.25">
      <c r="A3" t="s">
        <v>54</v>
      </c>
      <c r="B3" t="s">
        <v>30</v>
      </c>
      <c r="C3" t="s">
        <v>20</v>
      </c>
      <c r="E3">
        <v>1039.58</v>
      </c>
      <c r="F3">
        <v>1133</v>
      </c>
      <c r="G3">
        <v>889.73</v>
      </c>
    </row>
    <row r="4" spans="1:7" x14ac:dyDescent="0.25">
      <c r="A4" t="s">
        <v>55</v>
      </c>
      <c r="B4" t="s">
        <v>30</v>
      </c>
      <c r="C4" t="s">
        <v>20</v>
      </c>
      <c r="E4">
        <v>1039.58</v>
      </c>
      <c r="F4">
        <v>1133</v>
      </c>
      <c r="G4">
        <v>889.73</v>
      </c>
    </row>
    <row r="5" spans="1:7" x14ac:dyDescent="0.25">
      <c r="A5" t="s">
        <v>56</v>
      </c>
      <c r="B5" t="s">
        <v>30</v>
      </c>
      <c r="C5" t="s">
        <v>20</v>
      </c>
      <c r="E5">
        <v>1039.58</v>
      </c>
      <c r="F5">
        <v>1133</v>
      </c>
      <c r="G5">
        <v>889.73</v>
      </c>
    </row>
    <row r="6" spans="1:7" x14ac:dyDescent="0.25">
      <c r="A6" t="s">
        <v>57</v>
      </c>
      <c r="B6" t="s">
        <v>30</v>
      </c>
      <c r="C6" t="s">
        <v>20</v>
      </c>
      <c r="E6">
        <v>1039.58</v>
      </c>
      <c r="F6">
        <v>1133</v>
      </c>
      <c r="G6">
        <v>889.73</v>
      </c>
    </row>
    <row r="7" spans="1:7" x14ac:dyDescent="0.25">
      <c r="A7" t="s">
        <v>19</v>
      </c>
      <c r="B7" t="s">
        <v>30</v>
      </c>
      <c r="C7" t="s">
        <v>20</v>
      </c>
      <c r="E7">
        <v>1039.58</v>
      </c>
      <c r="F7">
        <v>1133</v>
      </c>
      <c r="G7">
        <v>889.73</v>
      </c>
    </row>
    <row r="8" spans="1:7" x14ac:dyDescent="0.25">
      <c r="A8" t="s">
        <v>5</v>
      </c>
      <c r="B8" t="s">
        <v>30</v>
      </c>
      <c r="C8" t="s">
        <v>20</v>
      </c>
      <c r="E8">
        <v>1039.58</v>
      </c>
      <c r="F8">
        <v>1133</v>
      </c>
      <c r="G8">
        <v>889.73</v>
      </c>
    </row>
    <row r="9" spans="1:7" x14ac:dyDescent="0.25">
      <c r="A9" t="s">
        <v>65</v>
      </c>
      <c r="B9" t="s">
        <v>30</v>
      </c>
      <c r="C9" t="s">
        <v>20</v>
      </c>
      <c r="E9">
        <v>1039.58</v>
      </c>
      <c r="F9">
        <v>1133</v>
      </c>
      <c r="G9">
        <v>889.73</v>
      </c>
    </row>
    <row r="10" spans="1:7" x14ac:dyDescent="0.25">
      <c r="A10" t="s">
        <v>68</v>
      </c>
      <c r="B10" t="s">
        <v>30</v>
      </c>
      <c r="C10" t="s">
        <v>20</v>
      </c>
      <c r="E10">
        <v>1039.58</v>
      </c>
      <c r="F10">
        <v>1133</v>
      </c>
      <c r="G10">
        <v>889.73</v>
      </c>
    </row>
    <row r="11" spans="1:7" x14ac:dyDescent="0.25">
      <c r="A11" t="s">
        <v>72</v>
      </c>
      <c r="B11" t="s">
        <v>30</v>
      </c>
      <c r="C11" t="s">
        <v>20</v>
      </c>
      <c r="E11">
        <v>1039.58</v>
      </c>
      <c r="F11">
        <v>1133</v>
      </c>
      <c r="G11">
        <v>889.73</v>
      </c>
    </row>
    <row r="12" spans="1:7" x14ac:dyDescent="0.25">
      <c r="A12" t="s">
        <v>74</v>
      </c>
      <c r="B12" t="s">
        <v>30</v>
      </c>
      <c r="C12" t="s">
        <v>20</v>
      </c>
      <c r="E12">
        <v>1039.58</v>
      </c>
      <c r="F12">
        <v>1133</v>
      </c>
      <c r="G12">
        <v>889.73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0EA86-C83D-4AFF-A3CC-11F0587E2668}">
  <dimension ref="A1:G12"/>
  <sheetViews>
    <sheetView workbookViewId="0">
      <selection activeCell="I15" sqref="I15"/>
    </sheetView>
  </sheetViews>
  <sheetFormatPr defaultRowHeight="15" x14ac:dyDescent="0.25"/>
  <sheetData>
    <row r="1" spans="1:7" x14ac:dyDescent="0.25">
      <c r="A1" t="s">
        <v>47</v>
      </c>
      <c r="B1" t="s">
        <v>85</v>
      </c>
      <c r="C1" t="s">
        <v>20</v>
      </c>
      <c r="E1">
        <v>1039.58</v>
      </c>
      <c r="F1">
        <v>1133</v>
      </c>
      <c r="G1">
        <v>889.73</v>
      </c>
    </row>
    <row r="2" spans="1:7" x14ac:dyDescent="0.25">
      <c r="A2" t="s">
        <v>52</v>
      </c>
      <c r="B2" t="s">
        <v>85</v>
      </c>
      <c r="C2" t="s">
        <v>20</v>
      </c>
      <c r="E2">
        <v>1039.58</v>
      </c>
      <c r="F2">
        <v>1133</v>
      </c>
      <c r="G2">
        <v>889.73</v>
      </c>
    </row>
    <row r="3" spans="1:7" x14ac:dyDescent="0.25">
      <c r="A3" t="s">
        <v>54</v>
      </c>
      <c r="B3" t="s">
        <v>85</v>
      </c>
      <c r="C3" t="s">
        <v>20</v>
      </c>
      <c r="E3">
        <v>1039.58</v>
      </c>
      <c r="F3">
        <v>1133</v>
      </c>
      <c r="G3">
        <v>889.73</v>
      </c>
    </row>
    <row r="4" spans="1:7" x14ac:dyDescent="0.25">
      <c r="A4" t="s">
        <v>55</v>
      </c>
      <c r="B4" t="s">
        <v>85</v>
      </c>
      <c r="C4" t="s">
        <v>20</v>
      </c>
      <c r="E4">
        <v>1039.58</v>
      </c>
      <c r="F4">
        <v>1133</v>
      </c>
      <c r="G4">
        <v>889.73</v>
      </c>
    </row>
    <row r="5" spans="1:7" x14ac:dyDescent="0.25">
      <c r="A5" t="s">
        <v>56</v>
      </c>
      <c r="B5" t="s">
        <v>85</v>
      </c>
      <c r="C5" t="s">
        <v>20</v>
      </c>
      <c r="E5">
        <v>1039.58</v>
      </c>
      <c r="F5">
        <v>1133</v>
      </c>
      <c r="G5">
        <v>889.73</v>
      </c>
    </row>
    <row r="6" spans="1:7" x14ac:dyDescent="0.25">
      <c r="A6" t="s">
        <v>57</v>
      </c>
      <c r="B6" t="s">
        <v>85</v>
      </c>
      <c r="C6" t="s">
        <v>20</v>
      </c>
      <c r="E6">
        <v>1039.58</v>
      </c>
      <c r="F6">
        <v>1133</v>
      </c>
      <c r="G6">
        <v>889.73</v>
      </c>
    </row>
    <row r="7" spans="1:7" x14ac:dyDescent="0.25">
      <c r="A7" t="s">
        <v>19</v>
      </c>
      <c r="B7" t="s">
        <v>85</v>
      </c>
      <c r="C7" t="s">
        <v>20</v>
      </c>
      <c r="E7">
        <v>1039.58</v>
      </c>
      <c r="F7">
        <v>1133</v>
      </c>
      <c r="G7">
        <v>889.73</v>
      </c>
    </row>
    <row r="8" spans="1:7" x14ac:dyDescent="0.25">
      <c r="A8" t="s">
        <v>5</v>
      </c>
      <c r="B8" t="s">
        <v>85</v>
      </c>
      <c r="C8" t="s">
        <v>20</v>
      </c>
      <c r="E8">
        <v>1039.58</v>
      </c>
      <c r="F8">
        <v>1133</v>
      </c>
      <c r="G8">
        <v>889.73</v>
      </c>
    </row>
    <row r="9" spans="1:7" x14ac:dyDescent="0.25">
      <c r="A9" t="s">
        <v>65</v>
      </c>
      <c r="B9" t="s">
        <v>85</v>
      </c>
      <c r="C9" t="s">
        <v>20</v>
      </c>
      <c r="E9">
        <v>1039.58</v>
      </c>
      <c r="F9">
        <v>1133</v>
      </c>
      <c r="G9">
        <v>889.73</v>
      </c>
    </row>
    <row r="10" spans="1:7" x14ac:dyDescent="0.25">
      <c r="A10" t="s">
        <v>68</v>
      </c>
      <c r="B10" t="s">
        <v>85</v>
      </c>
      <c r="C10" t="s">
        <v>20</v>
      </c>
      <c r="E10">
        <v>1039.58</v>
      </c>
      <c r="F10">
        <v>1133</v>
      </c>
      <c r="G10">
        <v>889.73</v>
      </c>
    </row>
    <row r="11" spans="1:7" x14ac:dyDescent="0.25">
      <c r="A11" t="s">
        <v>72</v>
      </c>
      <c r="B11" t="s">
        <v>85</v>
      </c>
      <c r="C11" t="s">
        <v>20</v>
      </c>
      <c r="E11">
        <v>1039.58</v>
      </c>
      <c r="F11">
        <v>1133</v>
      </c>
      <c r="G11">
        <v>889.73</v>
      </c>
    </row>
    <row r="12" spans="1:7" x14ac:dyDescent="0.25">
      <c r="A12" t="s">
        <v>74</v>
      </c>
      <c r="B12" t="s">
        <v>85</v>
      </c>
      <c r="C12" t="s">
        <v>20</v>
      </c>
      <c r="E12">
        <v>1039.58</v>
      </c>
      <c r="F12">
        <v>1133</v>
      </c>
      <c r="G12">
        <v>889.73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A8187-F672-4A9C-A49E-4D419F96917B}">
  <dimension ref="A1:G1"/>
  <sheetViews>
    <sheetView workbookViewId="0">
      <selection activeCell="G17" sqref="G17"/>
    </sheetView>
  </sheetViews>
  <sheetFormatPr defaultRowHeight="15" x14ac:dyDescent="0.25"/>
  <sheetData>
    <row r="1" spans="1:7" x14ac:dyDescent="0.25">
      <c r="A1" t="s">
        <v>66</v>
      </c>
      <c r="B1" t="s">
        <v>78</v>
      </c>
      <c r="C1" t="s">
        <v>13</v>
      </c>
      <c r="D1">
        <v>700</v>
      </c>
      <c r="E1">
        <v>1039.58</v>
      </c>
      <c r="F1">
        <v>1133</v>
      </c>
      <c r="G1">
        <v>889.73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2E689-E203-474B-8922-2BED4E7EE647}">
  <dimension ref="A1:G24"/>
  <sheetViews>
    <sheetView workbookViewId="0">
      <selection activeCell="K18" sqref="K18"/>
    </sheetView>
  </sheetViews>
  <sheetFormatPr defaultRowHeight="15" x14ac:dyDescent="0.25"/>
  <sheetData>
    <row r="1" spans="1:7" x14ac:dyDescent="0.25">
      <c r="A1" t="s">
        <v>23</v>
      </c>
      <c r="B1" t="s">
        <v>77</v>
      </c>
      <c r="C1" t="s">
        <v>13</v>
      </c>
      <c r="D1">
        <v>1133</v>
      </c>
      <c r="E1">
        <v>1039.58</v>
      </c>
      <c r="F1">
        <v>1133</v>
      </c>
      <c r="G1">
        <v>889.73</v>
      </c>
    </row>
    <row r="2" spans="1:7" x14ac:dyDescent="0.25">
      <c r="A2" t="s">
        <v>6</v>
      </c>
      <c r="B2" t="s">
        <v>78</v>
      </c>
      <c r="C2" t="s">
        <v>13</v>
      </c>
      <c r="D2">
        <v>1095</v>
      </c>
      <c r="E2">
        <v>1039.58</v>
      </c>
      <c r="F2">
        <v>1133</v>
      </c>
      <c r="G2">
        <v>889.73</v>
      </c>
    </row>
    <row r="3" spans="1:7" x14ac:dyDescent="0.25">
      <c r="A3" t="s">
        <v>48</v>
      </c>
      <c r="B3" t="s">
        <v>79</v>
      </c>
      <c r="C3" t="s">
        <v>13</v>
      </c>
      <c r="D3">
        <v>908.21</v>
      </c>
      <c r="E3">
        <v>1039.58</v>
      </c>
      <c r="F3">
        <v>1133</v>
      </c>
      <c r="G3">
        <v>889.73</v>
      </c>
    </row>
    <row r="4" spans="1:7" x14ac:dyDescent="0.25">
      <c r="A4" t="s">
        <v>49</v>
      </c>
      <c r="B4" t="s">
        <v>77</v>
      </c>
      <c r="C4" t="s">
        <v>13</v>
      </c>
      <c r="D4">
        <v>773</v>
      </c>
      <c r="E4">
        <v>1039.58</v>
      </c>
      <c r="F4">
        <v>1133</v>
      </c>
      <c r="G4">
        <v>889.73</v>
      </c>
    </row>
    <row r="5" spans="1:7" x14ac:dyDescent="0.25">
      <c r="A5" t="s">
        <v>50</v>
      </c>
      <c r="B5" t="s">
        <v>77</v>
      </c>
      <c r="C5" t="s">
        <v>13</v>
      </c>
      <c r="D5">
        <v>972</v>
      </c>
      <c r="E5">
        <v>1039.58</v>
      </c>
      <c r="F5">
        <v>1133</v>
      </c>
      <c r="G5">
        <v>889.73</v>
      </c>
    </row>
    <row r="6" spans="1:7" x14ac:dyDescent="0.25">
      <c r="A6" t="s">
        <v>51</v>
      </c>
      <c r="B6" t="s">
        <v>77</v>
      </c>
      <c r="C6" t="s">
        <v>13</v>
      </c>
      <c r="D6">
        <v>972</v>
      </c>
      <c r="E6">
        <v>1039.58</v>
      </c>
      <c r="F6">
        <v>1133</v>
      </c>
      <c r="G6">
        <v>889.73</v>
      </c>
    </row>
    <row r="7" spans="1:7" x14ac:dyDescent="0.25">
      <c r="A7" t="s">
        <v>53</v>
      </c>
      <c r="B7" t="s">
        <v>78</v>
      </c>
      <c r="C7" t="s">
        <v>13</v>
      </c>
      <c r="D7">
        <v>850</v>
      </c>
      <c r="E7">
        <v>1039.58</v>
      </c>
      <c r="F7">
        <v>1133</v>
      </c>
      <c r="G7">
        <v>889.73</v>
      </c>
    </row>
    <row r="8" spans="1:7" x14ac:dyDescent="0.25">
      <c r="A8" t="s">
        <v>24</v>
      </c>
      <c r="B8" t="s">
        <v>77</v>
      </c>
      <c r="C8" t="s">
        <v>13</v>
      </c>
      <c r="D8">
        <v>1035</v>
      </c>
      <c r="E8">
        <v>1039.58</v>
      </c>
      <c r="F8">
        <v>1133</v>
      </c>
      <c r="G8">
        <v>889.73</v>
      </c>
    </row>
    <row r="9" spans="1:7" x14ac:dyDescent="0.25">
      <c r="A9" t="s">
        <v>58</v>
      </c>
      <c r="B9" t="s">
        <v>77</v>
      </c>
      <c r="C9" t="s">
        <v>13</v>
      </c>
      <c r="D9">
        <v>945</v>
      </c>
      <c r="E9">
        <v>1039.58</v>
      </c>
      <c r="F9">
        <v>1133</v>
      </c>
      <c r="G9">
        <v>889.73</v>
      </c>
    </row>
    <row r="10" spans="1:7" x14ac:dyDescent="0.25">
      <c r="A10" t="s">
        <v>59</v>
      </c>
      <c r="B10" t="s">
        <v>77</v>
      </c>
      <c r="C10" t="s">
        <v>13</v>
      </c>
      <c r="D10">
        <v>780.82</v>
      </c>
      <c r="E10">
        <v>1039.58</v>
      </c>
      <c r="F10">
        <v>1133</v>
      </c>
      <c r="G10">
        <v>889.73</v>
      </c>
    </row>
    <row r="11" spans="1:7" x14ac:dyDescent="0.25">
      <c r="A11" t="s">
        <v>60</v>
      </c>
      <c r="B11" t="s">
        <v>89</v>
      </c>
      <c r="C11" t="s">
        <v>36</v>
      </c>
      <c r="D11">
        <v>885.51</v>
      </c>
      <c r="E11">
        <v>1039.58</v>
      </c>
      <c r="F11">
        <v>1133</v>
      </c>
      <c r="G11">
        <v>889.73</v>
      </c>
    </row>
    <row r="12" spans="1:7" x14ac:dyDescent="0.25">
      <c r="A12" t="s">
        <v>61</v>
      </c>
      <c r="B12" t="s">
        <v>78</v>
      </c>
      <c r="C12" t="s">
        <v>13</v>
      </c>
      <c r="D12">
        <v>780.82</v>
      </c>
      <c r="E12">
        <v>1039.58</v>
      </c>
      <c r="F12">
        <v>1133</v>
      </c>
      <c r="G12">
        <v>889.73</v>
      </c>
    </row>
    <row r="13" spans="1:7" x14ac:dyDescent="0.25">
      <c r="A13" t="s">
        <v>62</v>
      </c>
      <c r="B13" t="s">
        <v>79</v>
      </c>
      <c r="C13" t="s">
        <v>13</v>
      </c>
      <c r="D13">
        <v>1039.58</v>
      </c>
      <c r="E13">
        <v>1039.58</v>
      </c>
      <c r="F13">
        <v>1133</v>
      </c>
      <c r="G13">
        <v>889.73</v>
      </c>
    </row>
    <row r="14" spans="1:7" x14ac:dyDescent="0.25">
      <c r="A14" t="s">
        <v>63</v>
      </c>
      <c r="B14" t="s">
        <v>79</v>
      </c>
      <c r="C14" t="s">
        <v>13</v>
      </c>
      <c r="D14">
        <v>1039.58</v>
      </c>
      <c r="E14">
        <v>1039.58</v>
      </c>
      <c r="F14">
        <v>1133</v>
      </c>
      <c r="G14">
        <v>889.73</v>
      </c>
    </row>
    <row r="15" spans="1:7" x14ac:dyDescent="0.25">
      <c r="A15" t="s">
        <v>64</v>
      </c>
      <c r="B15" t="s">
        <v>79</v>
      </c>
      <c r="C15" t="s">
        <v>13</v>
      </c>
      <c r="D15">
        <v>1039.58</v>
      </c>
      <c r="E15">
        <v>1039.58</v>
      </c>
      <c r="F15">
        <v>1133</v>
      </c>
      <c r="G15">
        <v>889.73</v>
      </c>
    </row>
    <row r="16" spans="1:7" x14ac:dyDescent="0.25">
      <c r="A16" t="s">
        <v>25</v>
      </c>
      <c r="B16" t="s">
        <v>77</v>
      </c>
      <c r="C16" t="s">
        <v>13</v>
      </c>
      <c r="D16">
        <v>925</v>
      </c>
      <c r="E16">
        <v>1039.58</v>
      </c>
      <c r="F16">
        <v>1133</v>
      </c>
      <c r="G16">
        <v>889.73</v>
      </c>
    </row>
    <row r="17" spans="1:7" x14ac:dyDescent="0.25">
      <c r="A17" t="s">
        <v>66</v>
      </c>
      <c r="B17" t="s">
        <v>78</v>
      </c>
      <c r="C17" t="s">
        <v>13</v>
      </c>
      <c r="D17">
        <v>925</v>
      </c>
      <c r="E17">
        <v>1039.58</v>
      </c>
      <c r="F17">
        <v>1133</v>
      </c>
      <c r="G17">
        <v>889.73</v>
      </c>
    </row>
    <row r="18" spans="1:7" x14ac:dyDescent="0.25">
      <c r="A18" t="s">
        <v>67</v>
      </c>
      <c r="B18" t="s">
        <v>81</v>
      </c>
      <c r="C18" t="s">
        <v>36</v>
      </c>
      <c r="D18">
        <v>817.17</v>
      </c>
      <c r="E18">
        <v>1039.58</v>
      </c>
      <c r="F18">
        <v>1133</v>
      </c>
      <c r="G18">
        <v>889.73</v>
      </c>
    </row>
    <row r="19" spans="1:7" x14ac:dyDescent="0.25">
      <c r="A19" t="s">
        <v>69</v>
      </c>
      <c r="B19" t="s">
        <v>78</v>
      </c>
      <c r="C19" t="s">
        <v>13</v>
      </c>
      <c r="D19">
        <v>925</v>
      </c>
      <c r="E19">
        <v>1039.58</v>
      </c>
      <c r="F19">
        <v>1133</v>
      </c>
      <c r="G19">
        <v>889.73</v>
      </c>
    </row>
    <row r="20" spans="1:7" x14ac:dyDescent="0.25">
      <c r="A20" t="s">
        <v>70</v>
      </c>
      <c r="B20" t="s">
        <v>78</v>
      </c>
      <c r="C20" t="s">
        <v>13</v>
      </c>
      <c r="D20">
        <v>925</v>
      </c>
      <c r="E20">
        <v>1039.58</v>
      </c>
      <c r="F20">
        <v>1133</v>
      </c>
      <c r="G20">
        <v>889.73</v>
      </c>
    </row>
    <row r="21" spans="1:7" x14ac:dyDescent="0.25">
      <c r="A21" t="s">
        <v>71</v>
      </c>
      <c r="B21" t="s">
        <v>77</v>
      </c>
      <c r="C21" t="s">
        <v>13</v>
      </c>
      <c r="D21">
        <v>950</v>
      </c>
      <c r="E21">
        <v>1039.58</v>
      </c>
      <c r="F21">
        <v>1133</v>
      </c>
      <c r="G21">
        <v>889.73</v>
      </c>
    </row>
    <row r="22" spans="1:7" x14ac:dyDescent="0.25">
      <c r="A22" t="s">
        <v>73</v>
      </c>
      <c r="B22" t="s">
        <v>90</v>
      </c>
      <c r="C22" t="s">
        <v>36</v>
      </c>
      <c r="D22">
        <v>934.14</v>
      </c>
      <c r="E22">
        <v>1039.58</v>
      </c>
      <c r="F22">
        <v>1133</v>
      </c>
      <c r="G22">
        <v>889.73</v>
      </c>
    </row>
    <row r="23" spans="1:7" x14ac:dyDescent="0.25">
      <c r="A23" t="s">
        <v>75</v>
      </c>
      <c r="B23" t="s">
        <v>82</v>
      </c>
      <c r="C23" t="s">
        <v>37</v>
      </c>
      <c r="D23">
        <v>928.81</v>
      </c>
      <c r="E23">
        <v>1039.58</v>
      </c>
      <c r="F23">
        <v>1133</v>
      </c>
      <c r="G23">
        <v>889.73</v>
      </c>
    </row>
    <row r="24" spans="1:7" x14ac:dyDescent="0.25">
      <c r="A24" t="s">
        <v>76</v>
      </c>
      <c r="B24" t="s">
        <v>83</v>
      </c>
      <c r="C24" t="s">
        <v>13</v>
      </c>
      <c r="D24">
        <v>694.3</v>
      </c>
      <c r="E24">
        <v>1039.58</v>
      </c>
      <c r="F24">
        <v>1133</v>
      </c>
      <c r="G24">
        <v>889.73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625AA-BFBC-4A68-B08B-FCEC0EA9823D}">
  <dimension ref="A1:B36"/>
  <sheetViews>
    <sheetView workbookViewId="0">
      <selection activeCell="N26" sqref="N26"/>
    </sheetView>
  </sheetViews>
  <sheetFormatPr defaultRowHeight="15" x14ac:dyDescent="0.25"/>
  <sheetData>
    <row r="1" spans="1:2" x14ac:dyDescent="0.25">
      <c r="A1" t="s">
        <v>23</v>
      </c>
      <c r="B1" t="s">
        <v>93</v>
      </c>
    </row>
    <row r="2" spans="1:2" x14ac:dyDescent="0.25">
      <c r="A2" t="s">
        <v>6</v>
      </c>
      <c r="B2" t="s">
        <v>93</v>
      </c>
    </row>
    <row r="3" spans="1:2" x14ac:dyDescent="0.25">
      <c r="A3" t="s">
        <v>47</v>
      </c>
      <c r="B3" t="s">
        <v>93</v>
      </c>
    </row>
    <row r="4" spans="1:2" x14ac:dyDescent="0.25">
      <c r="A4" t="s">
        <v>48</v>
      </c>
      <c r="B4" t="s">
        <v>93</v>
      </c>
    </row>
    <row r="5" spans="1:2" x14ac:dyDescent="0.25">
      <c r="A5" t="s">
        <v>49</v>
      </c>
      <c r="B5" t="s">
        <v>93</v>
      </c>
    </row>
    <row r="6" spans="1:2" x14ac:dyDescent="0.25">
      <c r="A6" t="s">
        <v>50</v>
      </c>
      <c r="B6" t="s">
        <v>93</v>
      </c>
    </row>
    <row r="7" spans="1:2" x14ac:dyDescent="0.25">
      <c r="A7" t="s">
        <v>51</v>
      </c>
      <c r="B7" t="s">
        <v>93</v>
      </c>
    </row>
    <row r="8" spans="1:2" x14ac:dyDescent="0.25">
      <c r="A8" t="s">
        <v>52</v>
      </c>
      <c r="B8" t="s">
        <v>93</v>
      </c>
    </row>
    <row r="9" spans="1:2" x14ac:dyDescent="0.25">
      <c r="A9" t="s">
        <v>53</v>
      </c>
      <c r="B9" t="s">
        <v>93</v>
      </c>
    </row>
    <row r="10" spans="1:2" x14ac:dyDescent="0.25">
      <c r="A10" t="s">
        <v>54</v>
      </c>
      <c r="B10" t="s">
        <v>93</v>
      </c>
    </row>
    <row r="11" spans="1:2" x14ac:dyDescent="0.25">
      <c r="A11" t="s">
        <v>55</v>
      </c>
      <c r="B11" t="s">
        <v>93</v>
      </c>
    </row>
    <row r="12" spans="1:2" x14ac:dyDescent="0.25">
      <c r="A12" t="s">
        <v>56</v>
      </c>
      <c r="B12" t="s">
        <v>93</v>
      </c>
    </row>
    <row r="13" spans="1:2" x14ac:dyDescent="0.25">
      <c r="A13" t="s">
        <v>24</v>
      </c>
      <c r="B13" t="s">
        <v>93</v>
      </c>
    </row>
    <row r="14" spans="1:2" x14ac:dyDescent="0.25">
      <c r="A14" t="s">
        <v>57</v>
      </c>
      <c r="B14" t="s">
        <v>93</v>
      </c>
    </row>
    <row r="15" spans="1:2" x14ac:dyDescent="0.25">
      <c r="A15" t="s">
        <v>58</v>
      </c>
      <c r="B15" t="s">
        <v>93</v>
      </c>
    </row>
    <row r="16" spans="1:2" x14ac:dyDescent="0.25">
      <c r="A16" t="s">
        <v>19</v>
      </c>
      <c r="B16" t="s">
        <v>93</v>
      </c>
    </row>
    <row r="17" spans="1:2" x14ac:dyDescent="0.25">
      <c r="A17" t="s">
        <v>59</v>
      </c>
      <c r="B17" t="s">
        <v>93</v>
      </c>
    </row>
    <row r="18" spans="1:2" x14ac:dyDescent="0.25">
      <c r="A18" t="s">
        <v>60</v>
      </c>
      <c r="B18" t="s">
        <v>93</v>
      </c>
    </row>
    <row r="19" spans="1:2" x14ac:dyDescent="0.25">
      <c r="A19" t="s">
        <v>61</v>
      </c>
      <c r="B19" t="s">
        <v>93</v>
      </c>
    </row>
    <row r="20" spans="1:2" x14ac:dyDescent="0.25">
      <c r="A20" t="s">
        <v>62</v>
      </c>
      <c r="B20" t="s">
        <v>93</v>
      </c>
    </row>
    <row r="21" spans="1:2" x14ac:dyDescent="0.25">
      <c r="A21" t="s">
        <v>63</v>
      </c>
      <c r="B21" t="s">
        <v>93</v>
      </c>
    </row>
    <row r="22" spans="1:2" x14ac:dyDescent="0.25">
      <c r="A22" t="s">
        <v>64</v>
      </c>
      <c r="B22" t="s">
        <v>93</v>
      </c>
    </row>
    <row r="23" spans="1:2" x14ac:dyDescent="0.25">
      <c r="A23" t="s">
        <v>17</v>
      </c>
      <c r="B23" t="s">
        <v>94</v>
      </c>
    </row>
    <row r="24" spans="1:2" x14ac:dyDescent="0.25">
      <c r="A24" t="s">
        <v>25</v>
      </c>
      <c r="B24" t="s">
        <v>93</v>
      </c>
    </row>
    <row r="25" spans="1:2" x14ac:dyDescent="0.25">
      <c r="A25" t="s">
        <v>65</v>
      </c>
      <c r="B25" t="s">
        <v>93</v>
      </c>
    </row>
    <row r="26" spans="1:2" x14ac:dyDescent="0.25">
      <c r="A26" t="s">
        <v>66</v>
      </c>
      <c r="B26" t="s">
        <v>93</v>
      </c>
    </row>
    <row r="27" spans="1:2" x14ac:dyDescent="0.25">
      <c r="A27" t="s">
        <v>67</v>
      </c>
      <c r="B27" t="s">
        <v>93</v>
      </c>
    </row>
    <row r="28" spans="1:2" x14ac:dyDescent="0.25">
      <c r="A28" t="s">
        <v>68</v>
      </c>
      <c r="B28" t="s">
        <v>93</v>
      </c>
    </row>
    <row r="29" spans="1:2" x14ac:dyDescent="0.25">
      <c r="A29" t="s">
        <v>69</v>
      </c>
      <c r="B29" t="s">
        <v>95</v>
      </c>
    </row>
    <row r="30" spans="1:2" x14ac:dyDescent="0.25">
      <c r="A30" t="s">
        <v>70</v>
      </c>
      <c r="B30" t="s">
        <v>95</v>
      </c>
    </row>
    <row r="31" spans="1:2" x14ac:dyDescent="0.25">
      <c r="A31" t="s">
        <v>71</v>
      </c>
      <c r="B31" t="s">
        <v>93</v>
      </c>
    </row>
    <row r="32" spans="1:2" x14ac:dyDescent="0.25">
      <c r="A32" t="s">
        <v>72</v>
      </c>
      <c r="B32" t="s">
        <v>93</v>
      </c>
    </row>
    <row r="33" spans="1:2" x14ac:dyDescent="0.25">
      <c r="A33" t="s">
        <v>73</v>
      </c>
      <c r="B33" t="s">
        <v>93</v>
      </c>
    </row>
    <row r="34" spans="1:2" x14ac:dyDescent="0.25">
      <c r="A34" t="s">
        <v>74</v>
      </c>
      <c r="B34" t="s">
        <v>93</v>
      </c>
    </row>
    <row r="35" spans="1:2" x14ac:dyDescent="0.25">
      <c r="A35" t="s">
        <v>75</v>
      </c>
      <c r="B35" t="s">
        <v>93</v>
      </c>
    </row>
    <row r="36" spans="1:2" x14ac:dyDescent="0.25">
      <c r="A36" t="s">
        <v>76</v>
      </c>
      <c r="B36"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SHOPPABLE SERVICES</vt:lpstr>
      <vt:lpstr>Payers</vt:lpstr>
      <vt:lpstr>IP R&amp;B</vt:lpstr>
      <vt:lpstr>IP R&amp;B 1</vt:lpstr>
      <vt:lpstr>IP R&amp;B 2</vt:lpstr>
      <vt:lpstr>IP R&amp;B 3</vt:lpstr>
      <vt:lpstr>IP R&amp;B 4</vt:lpstr>
      <vt:lpstr>DETOX</vt:lpstr>
      <vt:lpstr>DIS LT 30</vt:lpstr>
      <vt:lpstr>DIAG EXM</vt:lpstr>
      <vt:lpstr>PHP</vt:lpstr>
      <vt:lpstr>PHP PER DIEM</vt:lpstr>
      <vt:lpstr>IOP MH</vt:lpstr>
      <vt:lpstr>IOP SA</vt:lpstr>
      <vt:lpstr>IND 45 CDM 151</vt:lpstr>
      <vt:lpstr>IND 45 CDM 459</vt:lpstr>
      <vt:lpstr>IND 60 CDM 151</vt:lpstr>
      <vt:lpstr>IND 60 CDM 459</vt:lpstr>
      <vt:lpstr>GT 45 915</vt:lpstr>
      <vt:lpstr>GT 45 916</vt:lpstr>
      <vt:lpstr>GT 45-50 915</vt:lpstr>
      <vt:lpstr>GT 45-50 912</vt:lpstr>
      <vt:lpstr>SUB 25-34</vt:lpstr>
      <vt:lpstr>SUB 35</vt:lpstr>
    </vt:vector>
  </TitlesOfParts>
  <Company>Haven Behavioral Healthcare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Carolyn Butcher</dc:creator>
  <cp:lastModifiedBy>Carolyn Butcher</cp:lastModifiedBy>
  <dcterms:created xsi:type="dcterms:W3CDTF">2024-11-13T14:48:20Z</dcterms:created>
  <dcterms:modified xsi:type="dcterms:W3CDTF">2024-12-13T14:34:17Z</dcterms:modified>
</cp:coreProperties>
</file>